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070" yWindow="105" windowWidth="10245" windowHeight="8505" firstSheet="6" activeTab="7"/>
  </bookViews>
  <sheets>
    <sheet name="Egyszeru projekcio" sheetId="1" r:id="rId1"/>
    <sheet name="Projekcio szuressel" sheetId="3" r:id="rId2"/>
    <sheet name="Szöveg_szűrő Pontos egyezés" sheetId="11" r:id="rId3"/>
    <sheet name="Eredmény-másik-lapra" sheetId="4" r:id="rId4"/>
    <sheet name="Eredmény" sheetId="5" r:id="rId5"/>
    <sheet name="Névtartományok" sheetId="6" r:id="rId6"/>
    <sheet name="Egyedi lista" sheetId="7" r:id="rId7"/>
    <sheet name="Joker karakterek" sheetId="9" r:id="rId8"/>
    <sheet name="Üresek vagy kitöltöttek" sheetId="12" r:id="rId9"/>
    <sheet name="Dátum" sheetId="13" r:id="rId10"/>
    <sheet name="Változtatható feltétel" sheetId="14" r:id="rId11"/>
    <sheet name="Számított feltétel" sheetId="8" r:id="rId12"/>
  </sheets>
  <definedNames>
    <definedName name="_xlnm._FilterDatabase" localSheetId="9" hidden="1">Dátum!$A$8:$G$44</definedName>
    <definedName name="_xlnm._FilterDatabase" localSheetId="6" hidden="1">'Egyedi lista'!$A$5:$A$41</definedName>
    <definedName name="_xlnm._FilterDatabase" localSheetId="0" hidden="1">'Egyszeru projekcio'!$A$5:$G$41</definedName>
    <definedName name="_xlnm._FilterDatabase" localSheetId="3" hidden="1">'Eredmény-másik-lapra'!$A$2:$G$38</definedName>
    <definedName name="_xlnm._FilterDatabase" localSheetId="7" hidden="1">'Joker karakterek'!$A$7:$G$43</definedName>
    <definedName name="_xlnm._FilterDatabase" localSheetId="5" hidden="1">Névtartományok!$A$5:$G$41</definedName>
    <definedName name="_xlnm._FilterDatabase" localSheetId="1" hidden="1">'Projekcio szuressel'!$A$5:$G$41</definedName>
    <definedName name="_xlnm._FilterDatabase" localSheetId="11" hidden="1">'Számított feltétel'!$A$3:$D$30</definedName>
    <definedName name="_xlnm._FilterDatabase" localSheetId="2" hidden="1">'Szöveg_szűrő Pontos egyezés'!$A$2:$G$38</definedName>
    <definedName name="_xlnm._FilterDatabase" localSheetId="8" hidden="1">'Üresek vagy kitöltöttek'!$A$7:$G$43</definedName>
    <definedName name="_xlnm._FilterDatabase" localSheetId="10" hidden="1">'Változtatható feltétel'!$B$6:$B$42</definedName>
    <definedName name="bp_no_es_misk_ffi">Névtartományok!$I$1:$J$3</definedName>
    <definedName name="jaj_de_bonyolult">Névtartományok!$L$1:$O$4</definedName>
    <definedName name="_xlnm.Extract" localSheetId="6">'Egyedi lista'!$C$5</definedName>
    <definedName name="_xlnm.Extract" localSheetId="11">'Számított feltétel'!$K$6:$K$6</definedName>
    <definedName name="_xlnm.Extract" localSheetId="10">'Változtatható feltétel'!$L$6</definedName>
    <definedName name="_xlnm.Criteria" localSheetId="9">Dátum!$I$5:$L$7</definedName>
    <definedName name="_xlnm.Criteria" localSheetId="7">'Joker karakterek'!$M$6:$M$7</definedName>
    <definedName name="_xlnm.Criteria" localSheetId="11">'Számított feltétel'!$K$1:$K$2</definedName>
    <definedName name="_xlnm.Criteria" localSheetId="8">'Üresek vagy kitöltöttek'!$M$4:$S$5</definedName>
  </definedNames>
  <calcPr calcId="145621"/>
</workbook>
</file>

<file path=xl/calcChain.xml><?xml version="1.0" encoding="utf-8"?>
<calcChain xmlns="http://schemas.openxmlformats.org/spreadsheetml/2006/main">
  <c r="J8" i="14" l="1"/>
  <c r="J7" i="14"/>
  <c r="Q7" i="13" l="1"/>
  <c r="P7" i="13"/>
  <c r="Q6" i="13"/>
  <c r="P6" i="13"/>
  <c r="M5" i="12" l="1"/>
  <c r="N5" i="12"/>
  <c r="O5" i="12"/>
  <c r="P5" i="12"/>
  <c r="Q5" i="12"/>
  <c r="R5" i="12"/>
  <c r="S5" i="12"/>
  <c r="J6" i="12"/>
  <c r="I5" i="12"/>
  <c r="P2" i="11"/>
  <c r="M2" i="11"/>
  <c r="F2" i="8" l="1"/>
  <c r="K9" i="8"/>
  <c r="K6" i="8" s="1"/>
  <c r="K2" i="8"/>
  <c r="H2" i="8" l="1"/>
</calcChain>
</file>

<file path=xl/sharedStrings.xml><?xml version="1.0" encoding="utf-8"?>
<sst xmlns="http://schemas.openxmlformats.org/spreadsheetml/2006/main" count="2016" uniqueCount="168">
  <si>
    <t>NÉV</t>
  </si>
  <si>
    <t>VÁROS</t>
  </si>
  <si>
    <t>CÍM</t>
  </si>
  <si>
    <t>MUNKAH</t>
  </si>
  <si>
    <t>FIZETÉS</t>
  </si>
  <si>
    <t>NEM</t>
  </si>
  <si>
    <t>Budapest</t>
  </si>
  <si>
    <t>Férfi</t>
  </si>
  <si>
    <t>Nő</t>
  </si>
  <si>
    <t>Göd</t>
  </si>
  <si>
    <t>POSTA</t>
  </si>
  <si>
    <t>Érd</t>
  </si>
  <si>
    <t>Andriskó András</t>
  </si>
  <si>
    <t>Munkácsy 35</t>
  </si>
  <si>
    <t>MTV</t>
  </si>
  <si>
    <t>KIPSZER</t>
  </si>
  <si>
    <t>férfi</t>
  </si>
  <si>
    <t>Gipsz Jakab</t>
  </si>
  <si>
    <t>Vác</t>
  </si>
  <si>
    <t>Bak 21</t>
  </si>
  <si>
    <t>nő</t>
  </si>
  <si>
    <t>Kovács Laura</t>
  </si>
  <si>
    <t>Vasvári Pál 40</t>
  </si>
  <si>
    <t>MATÁV</t>
  </si>
  <si>
    <t>Kovács Zoltán</t>
  </si>
  <si>
    <t>Budaörs</t>
  </si>
  <si>
    <t>Alajos 10</t>
  </si>
  <si>
    <t>AGIP</t>
  </si>
  <si>
    <t>Nagy Rózsa</t>
  </si>
  <si>
    <t>Tél 21</t>
  </si>
  <si>
    <t>Szigeti Nóra</t>
  </si>
  <si>
    <t>Nyár 126</t>
  </si>
  <si>
    <t>Szigethalom</t>
  </si>
  <si>
    <t>Fenyő 17</t>
  </si>
  <si>
    <t>Csáki Andrea</t>
  </si>
  <si>
    <t>Jánh F. 102</t>
  </si>
  <si>
    <t>Szabó Anna</t>
  </si>
  <si>
    <t>Tóth Enikő</t>
  </si>
  <si>
    <t>Szentmihályi 3</t>
  </si>
  <si>
    <t>Szabó Kriszta</t>
  </si>
  <si>
    <t>Rekettye 123</t>
  </si>
  <si>
    <t>Kiss Ildikó</t>
  </si>
  <si>
    <t>Füredi 63</t>
  </si>
  <si>
    <t>Lichi Éva</t>
  </si>
  <si>
    <t>Lehel 44</t>
  </si>
  <si>
    <t>Szántó Attila</t>
  </si>
  <si>
    <t>Iskola 41</t>
  </si>
  <si>
    <t>Eszenyi Renáta</t>
  </si>
  <si>
    <t>Gödöllő</t>
  </si>
  <si>
    <t>Szőlő 11</t>
  </si>
  <si>
    <t>Fáy  Miklós</t>
  </si>
  <si>
    <t>Erzsébet k.né 65</t>
  </si>
  <si>
    <t>Fecske Gizella</t>
  </si>
  <si>
    <t>Maglódi ut 18</t>
  </si>
  <si>
    <t>Illés Éva</t>
  </si>
  <si>
    <t>Szőnyi 6</t>
  </si>
  <si>
    <t>Sághy Edit</t>
  </si>
  <si>
    <t>Liget 16</t>
  </si>
  <si>
    <t>Miskolc</t>
  </si>
  <si>
    <t>Mákos Mihály</t>
  </si>
  <si>
    <t>Ferde u.14</t>
  </si>
  <si>
    <t>HKAMION</t>
  </si>
  <si>
    <t>Kocsis Ferencné</t>
  </si>
  <si>
    <t>Menyecske 25</t>
  </si>
  <si>
    <t>Zhang Gabriella</t>
  </si>
  <si>
    <t>Auróra 16</t>
  </si>
  <si>
    <t>Gergely Miklósné</t>
  </si>
  <si>
    <t>Telepy 22</t>
  </si>
  <si>
    <t>Kossuth L. 1</t>
  </si>
  <si>
    <t>Dányi Zoltán</t>
  </si>
  <si>
    <t>Petőfi  70</t>
  </si>
  <si>
    <t>Jónás  Rita</t>
  </si>
  <si>
    <t>Nagymező  12</t>
  </si>
  <si>
    <t>Menich Éva</t>
  </si>
  <si>
    <t>Kandó K 6</t>
  </si>
  <si>
    <t>Talapa Mónika</t>
  </si>
  <si>
    <t>Lenkei Gyula</t>
  </si>
  <si>
    <t>Tabán 54</t>
  </si>
  <si>
    <t>Csatho Nikolett</t>
  </si>
  <si>
    <t>Nagymező 11</t>
  </si>
  <si>
    <t>Selmeczy Krisztián</t>
  </si>
  <si>
    <t>Kossuth 42</t>
  </si>
  <si>
    <t>Markos Péter</t>
  </si>
  <si>
    <t>Vihar u. 33</t>
  </si>
  <si>
    <t>Vadász Pál</t>
  </si>
  <si>
    <t>Zsolca u. 43</t>
  </si>
  <si>
    <t>Horgász Imre</t>
  </si>
  <si>
    <t>Vihar u.2</t>
  </si>
  <si>
    <t>Haragos Hugó</t>
  </si>
  <si>
    <t>Szeles u.18</t>
  </si>
  <si>
    <t>Mérges Miksa</t>
  </si>
  <si>
    <t>Fenyő u. 54</t>
  </si>
  <si>
    <t>Erős Ágoston</t>
  </si>
  <si>
    <t>Tölgy u. 3</t>
  </si>
  <si>
    <t>Gyenge Oszkár</t>
  </si>
  <si>
    <t>Makkos sétány 1</t>
  </si>
  <si>
    <t>SZUL_IDO</t>
  </si>
  <si>
    <t>Kipszer</t>
  </si>
  <si>
    <t>Matáv</t>
  </si>
  <si>
    <t>&lt;1990.01.01</t>
  </si>
  <si>
    <t>Dinamikus névtartomány az adatforrás</t>
  </si>
  <si>
    <t>- Táblázattá alakítjuk és fejléccel együtt elnevezzük</t>
  </si>
  <si>
    <t>- A hivatkozásnál táblanév[#mind] ([#all] használunk</t>
  </si>
  <si>
    <t>Ismétlődések eltávolítása</t>
  </si>
  <si>
    <t>Egy oszlopos</t>
  </si>
  <si>
    <t>Több oszlopos</t>
  </si>
  <si>
    <t>MegaMart</t>
  </si>
  <si>
    <t>MiniMart</t>
  </si>
  <si>
    <t>SuperMart</t>
  </si>
  <si>
    <t>FoodMart</t>
  </si>
  <si>
    <t>Datum</t>
  </si>
  <si>
    <t>Vevo</t>
  </si>
  <si>
    <t>Szamla_osszeg</t>
  </si>
  <si>
    <t>Fizetett</t>
  </si>
  <si>
    <t>felt_1</t>
  </si>
  <si>
    <t>felt_2</t>
  </si>
  <si>
    <t>Szamla összeg &lt;&gt; Fizetett</t>
  </si>
  <si>
    <t>Első két oszlop valamelyike üres</t>
  </si>
  <si>
    <t>*Enikő*</t>
  </si>
  <si>
    <t>*Péter*</t>
  </si>
  <si>
    <t>*Attila*</t>
  </si>
  <si>
    <t>*Laura*</t>
  </si>
  <si>
    <t>Ed?t</t>
  </si>
  <si>
    <t>ALL * STAR</t>
  </si>
  <si>
    <t>Nagyobb, mint az oszlop átlaga</t>
  </si>
  <si>
    <t>Nagyobb, mint a lenti cella értéke</t>
  </si>
  <si>
    <t>&lt;-- Göd*</t>
  </si>
  <si>
    <t>&lt;--Göd</t>
  </si>
  <si>
    <t>&lt;--Változóból</t>
  </si>
  <si>
    <t>Joker (helyettesítő) karakterek</t>
  </si>
  <si>
    <t>? - Egy karakter</t>
  </si>
  <si>
    <t>* - Bármilyen karaktersor</t>
  </si>
  <si>
    <t>="="</t>
  </si>
  <si>
    <t>Város vagy cím nincs kitöltve</t>
  </si>
  <si>
    <t>Minden ki van töltve</t>
  </si>
  <si>
    <t>Nem üres cellák</t>
  </si>
  <si>
    <t>="&lt;&gt;"</t>
  </si>
  <si>
    <t>Üres cellák</t>
  </si>
  <si>
    <t>Dátum feltételek</t>
  </si>
  <si>
    <t>Az a probléma, hogy a dátum formátum eltérő lehet,</t>
  </si>
  <si>
    <t>így a feltételt nem mindig tudja dátumszámként értelmezni</t>
  </si>
  <si>
    <t>Megoldás:</t>
  </si>
  <si>
    <t>A DÁTUM függvény</t>
  </si>
  <si>
    <t>&gt;=1970.01.01</t>
  </si>
  <si>
    <t>&lt;=1980.12.31</t>
  </si>
  <si>
    <t>Bedrótozott dátumokkal</t>
  </si>
  <si>
    <t>Különböző beállítású gépeken különbözőképpen működhet, módosítani kell a dátumoat!</t>
  </si>
  <si>
    <t>Dátum függvénnyel</t>
  </si>
  <si>
    <t>Hetvenes években született budapesti férfiak és Váci nők.</t>
  </si>
  <si>
    <t>Dinamikusan változtatható feltétel</t>
  </si>
  <si>
    <t>A feltételek cellákban vannak, és nem bedrótozva</t>
  </si>
  <si>
    <t>Fiz_2</t>
  </si>
  <si>
    <t>FIZ_1</t>
  </si>
  <si>
    <t>Legördülő: Adatérvényesítés-&gt; Listaforrás</t>
  </si>
  <si>
    <t>Relációnál: ="reláció"&amp;Cellacím vagy név</t>
  </si>
  <si>
    <t>Például: ="&gt;=K10</t>
  </si>
  <si>
    <t>Két város, különböző fizetés limit</t>
  </si>
  <si>
    <t>Legyen gyorsan vátoztatható!</t>
  </si>
  <si>
    <t>*</t>
  </si>
  <si>
    <t>Tartalmaz</t>
  </si>
  <si>
    <t>*~*</t>
  </si>
  <si>
    <t>~* - Maga a csillag karakter</t>
  </si>
  <si>
    <t>Nők, ahol a város ki van töltve</t>
  </si>
  <si>
    <t>HKAMION?</t>
  </si>
  <si>
    <t>MATÁV?</t>
  </si>
  <si>
    <t>*~?*</t>
  </si>
  <si>
    <t>Csillagot tartalmaz</t>
  </si>
  <si>
    <t>Kérdőjelet tartalmaz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</si>
</sst>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6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0" xfId="0" quotePrefix="1" applyFont="1"/>
    <xf numFmtId="0" fontId="4" fillId="0" borderId="8" xfId="0" applyFont="1" applyBorder="1"/>
    <xf numFmtId="0" fontId="4" fillId="0" borderId="9" xfId="0" applyFont="1" applyBorder="1"/>
    <xf numFmtId="14" fontId="4" fillId="0" borderId="10" xfId="0" applyNumberFormat="1" applyFont="1" applyBorder="1"/>
    <xf numFmtId="0" fontId="3" fillId="3" borderId="8" xfId="0" applyFont="1" applyFill="1" applyBorder="1"/>
    <xf numFmtId="0" fontId="3" fillId="3" borderId="9" xfId="0" applyFont="1" applyFill="1" applyBorder="1"/>
    <xf numFmtId="14" fontId="3" fillId="3" borderId="10" xfId="0" applyNumberFormat="1" applyFont="1" applyFill="1" applyBorder="1"/>
    <xf numFmtId="0" fontId="4" fillId="0" borderId="11" xfId="0" applyFont="1" applyBorder="1"/>
    <xf numFmtId="0" fontId="5" fillId="0" borderId="0" xfId="0" applyFont="1"/>
    <xf numFmtId="0" fontId="0" fillId="0" borderId="12" xfId="0" applyBorder="1"/>
    <xf numFmtId="0" fontId="1" fillId="0" borderId="0" xfId="0" applyFont="1"/>
    <xf numFmtId="0" fontId="3" fillId="4" borderId="13" xfId="0" applyFont="1" applyFill="1" applyBorder="1" applyAlignment="1">
      <alignment horizontal="center"/>
    </xf>
    <xf numFmtId="0" fontId="1" fillId="0" borderId="13" xfId="0" applyFont="1" applyFill="1" applyBorder="1"/>
    <xf numFmtId="164" fontId="1" fillId="0" borderId="13" xfId="0" applyNumberFormat="1" applyFont="1" applyFill="1" applyBorder="1"/>
    <xf numFmtId="0" fontId="0" fillId="0" borderId="15" xfId="0" applyBorder="1"/>
    <xf numFmtId="0" fontId="1" fillId="5" borderId="14" xfId="0" applyFont="1" applyFill="1" applyBorder="1"/>
    <xf numFmtId="0" fontId="1" fillId="5" borderId="14" xfId="0" applyFont="1" applyFill="1" applyBorder="1" applyAlignment="1">
      <alignment horizontal="center"/>
    </xf>
    <xf numFmtId="0" fontId="6" fillId="0" borderId="0" xfId="0" applyFont="1"/>
    <xf numFmtId="0" fontId="1" fillId="0" borderId="16" xfId="0" applyFont="1" applyBorder="1"/>
    <xf numFmtId="0" fontId="1" fillId="0" borderId="15" xfId="0" applyFont="1" applyBorder="1"/>
    <xf numFmtId="14" fontId="1" fillId="0" borderId="17" xfId="0" applyNumberFormat="1" applyFont="1" applyBorder="1"/>
    <xf numFmtId="164" fontId="1" fillId="0" borderId="18" xfId="0" applyNumberFormat="1" applyFont="1" applyFill="1" applyBorder="1"/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4" fontId="1" fillId="0" borderId="22" xfId="0" applyNumberFormat="1" applyFont="1" applyBorder="1"/>
    <xf numFmtId="0" fontId="1" fillId="0" borderId="23" xfId="0" applyFont="1" applyFill="1" applyBorder="1"/>
    <xf numFmtId="164" fontId="1" fillId="0" borderId="23" xfId="0" applyNumberFormat="1" applyFont="1" applyFill="1" applyBorder="1"/>
    <xf numFmtId="164" fontId="1" fillId="0" borderId="24" xfId="0" applyNumberFormat="1" applyFont="1" applyFill="1" applyBorder="1"/>
    <xf numFmtId="0" fontId="0" fillId="6" borderId="12" xfId="0" applyFill="1" applyBorder="1" applyAlignment="1">
      <alignment horizontal="center"/>
    </xf>
    <xf numFmtId="0" fontId="0" fillId="2" borderId="13" xfId="0" applyFill="1" applyBorder="1"/>
    <xf numFmtId="0" fontId="0" fillId="0" borderId="13" xfId="0" applyBorder="1"/>
    <xf numFmtId="0" fontId="7" fillId="0" borderId="0" xfId="0" applyFont="1"/>
    <xf numFmtId="0" fontId="4" fillId="0" borderId="25" xfId="0" applyFont="1" applyBorder="1"/>
    <xf numFmtId="14" fontId="4" fillId="0" borderId="26" xfId="0" applyNumberFormat="1" applyFont="1" applyBorder="1"/>
    <xf numFmtId="0" fontId="1" fillId="0" borderId="4" xfId="0" applyFont="1" applyFill="1" applyBorder="1"/>
    <xf numFmtId="0" fontId="3" fillId="3" borderId="27" xfId="0" applyFont="1" applyFill="1" applyBorder="1"/>
    <xf numFmtId="0" fontId="3" fillId="3" borderId="28" xfId="0" applyFont="1" applyFill="1" applyBorder="1"/>
    <xf numFmtId="0" fontId="8" fillId="0" borderId="0" xfId="0" quotePrefix="1" applyFont="1"/>
    <xf numFmtId="0" fontId="9" fillId="0" borderId="0" xfId="0" quotePrefix="1" applyFont="1"/>
    <xf numFmtId="0" fontId="10" fillId="0" borderId="0" xfId="0" applyFont="1"/>
    <xf numFmtId="0" fontId="4" fillId="0" borderId="0" xfId="0" applyFont="1" applyBorder="1"/>
    <xf numFmtId="14" fontId="4" fillId="0" borderId="0" xfId="0" applyNumberFormat="1" applyFont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11" fillId="0" borderId="0" xfId="0" applyFont="1"/>
    <xf numFmtId="0" fontId="7" fillId="0" borderId="0" xfId="0" quotePrefix="1" applyFont="1"/>
  </cellXfs>
  <cellStyles count="1">
    <cellStyle name="Normá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\ [$EUR]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\ [$EUR]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lista" displayName="lista" ref="A5:G41" totalsRowShown="0" headerRowDxfId="11">
  <tableColumns count="7">
    <tableColumn id="1" name="NÉV"/>
    <tableColumn id="2" name="VÁROS"/>
    <tableColumn id="3" name="CÍM"/>
    <tableColumn id="4" name="MUNKAH"/>
    <tableColumn id="5" name="FIZETÉS"/>
    <tableColumn id="6" name="NEM"/>
    <tableColumn id="7" name="SZUL_IDO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lista5" displayName="lista5" ref="A7:G43" totalsRowShown="0" headerRowDxfId="9">
  <tableColumns count="7">
    <tableColumn id="1" name="NÉV"/>
    <tableColumn id="2" name="VÁROS"/>
    <tableColumn id="3" name="CÍM"/>
    <tableColumn id="4" name="MUNKAH"/>
    <tableColumn id="5" name="FIZETÉS"/>
    <tableColumn id="6" name="NEM"/>
    <tableColumn id="7" name="SZUL_IDO" dataDxfId="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" name="szamfelt_lista" displayName="szamfelt_lista" ref="A3:D30" totalsRowShown="0" headerRowDxfId="7" headerRowBorderDxfId="6" tableBorderDxfId="5" totalsRowBorderDxfId="4">
  <tableColumns count="4">
    <tableColumn id="1" name="Datum" dataDxfId="3"/>
    <tableColumn id="2" name="Vevo" dataDxfId="2"/>
    <tableColumn id="3" name="Szamla_osszeg" dataDxfId="1"/>
    <tableColumn id="4" name="Fizetet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41"/>
  <sheetViews>
    <sheetView zoomScaleNormal="100" workbookViewId="0">
      <pane ySplit="5" topLeftCell="A6" activePane="bottomLeft" state="frozen"/>
      <selection pane="bottomLeft" activeCell="G20" sqref="G20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.140625" bestFit="1" customWidth="1"/>
    <col min="7" max="7" width="10.140625" style="1" bestFit="1" customWidth="1"/>
    <col min="8" max="8" width="6" customWidth="1"/>
    <col min="9" max="9" width="10.7109375" customWidth="1"/>
  </cols>
  <sheetData>
    <row r="1" spans="1:11" x14ac:dyDescent="0.2">
      <c r="G1"/>
    </row>
    <row r="2" spans="1:11" x14ac:dyDescent="0.2">
      <c r="G2"/>
    </row>
    <row r="3" spans="1:11" x14ac:dyDescent="0.2">
      <c r="G3"/>
    </row>
    <row r="4" spans="1:11" x14ac:dyDescent="0.2">
      <c r="G4"/>
    </row>
    <row r="5" spans="1:1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96</v>
      </c>
      <c r="I5" s="3" t="s">
        <v>96</v>
      </c>
      <c r="J5" s="2" t="s">
        <v>0</v>
      </c>
      <c r="K5" s="2" t="s">
        <v>5</v>
      </c>
    </row>
    <row r="6" spans="1:11" x14ac:dyDescent="0.2">
      <c r="A6" t="s">
        <v>24</v>
      </c>
      <c r="B6" t="s">
        <v>25</v>
      </c>
      <c r="C6" t="s">
        <v>26</v>
      </c>
      <c r="D6" t="s">
        <v>27</v>
      </c>
      <c r="E6">
        <v>35000</v>
      </c>
      <c r="F6" t="s">
        <v>7</v>
      </c>
      <c r="G6" s="1">
        <v>24699</v>
      </c>
    </row>
    <row r="7" spans="1:11" x14ac:dyDescent="0.2">
      <c r="A7" t="s">
        <v>28</v>
      </c>
      <c r="B7" t="s">
        <v>6</v>
      </c>
      <c r="C7" t="s">
        <v>29</v>
      </c>
      <c r="D7" t="s">
        <v>15</v>
      </c>
      <c r="E7">
        <v>95000</v>
      </c>
      <c r="F7" t="s">
        <v>8</v>
      </c>
      <c r="G7" s="1">
        <v>25328</v>
      </c>
    </row>
    <row r="8" spans="1:11" x14ac:dyDescent="0.2">
      <c r="A8" t="s">
        <v>30</v>
      </c>
      <c r="B8" t="s">
        <v>6</v>
      </c>
      <c r="C8" t="s">
        <v>31</v>
      </c>
      <c r="D8" t="s">
        <v>14</v>
      </c>
      <c r="E8">
        <v>150000</v>
      </c>
      <c r="F8" t="s">
        <v>8</v>
      </c>
      <c r="G8" s="1">
        <v>27425</v>
      </c>
    </row>
    <row r="9" spans="1:11" x14ac:dyDescent="0.2">
      <c r="A9" t="s">
        <v>34</v>
      </c>
      <c r="B9" t="s">
        <v>6</v>
      </c>
      <c r="C9" t="s">
        <v>35</v>
      </c>
      <c r="D9" t="s">
        <v>27</v>
      </c>
      <c r="E9">
        <v>30000</v>
      </c>
      <c r="F9" t="s">
        <v>8</v>
      </c>
      <c r="G9" s="1">
        <v>29193</v>
      </c>
    </row>
    <row r="10" spans="1:11" x14ac:dyDescent="0.2">
      <c r="A10" t="s">
        <v>37</v>
      </c>
      <c r="B10" t="s">
        <v>6</v>
      </c>
      <c r="C10" t="s">
        <v>38</v>
      </c>
      <c r="D10" t="s">
        <v>14</v>
      </c>
      <c r="E10">
        <v>23456</v>
      </c>
      <c r="F10" t="s">
        <v>8</v>
      </c>
      <c r="G10" s="1">
        <v>15377</v>
      </c>
    </row>
    <row r="11" spans="1:11" x14ac:dyDescent="0.2">
      <c r="A11" t="s">
        <v>41</v>
      </c>
      <c r="B11" t="s">
        <v>6</v>
      </c>
      <c r="C11" t="s">
        <v>42</v>
      </c>
      <c r="D11" t="s">
        <v>10</v>
      </c>
      <c r="E11">
        <v>30067</v>
      </c>
      <c r="F11" t="s">
        <v>8</v>
      </c>
      <c r="G11" s="1">
        <v>24863</v>
      </c>
    </row>
    <row r="12" spans="1:11" x14ac:dyDescent="0.2">
      <c r="A12" t="s">
        <v>43</v>
      </c>
      <c r="B12" t="s">
        <v>6</v>
      </c>
      <c r="C12" t="s">
        <v>44</v>
      </c>
      <c r="D12" t="s">
        <v>15</v>
      </c>
      <c r="E12">
        <v>42311</v>
      </c>
      <c r="F12" t="s">
        <v>8</v>
      </c>
      <c r="G12" s="1">
        <v>21854</v>
      </c>
    </row>
    <row r="13" spans="1:11" x14ac:dyDescent="0.2">
      <c r="A13" t="s">
        <v>52</v>
      </c>
      <c r="B13" t="s">
        <v>6</v>
      </c>
      <c r="C13" t="s">
        <v>53</v>
      </c>
      <c r="D13" t="s">
        <v>14</v>
      </c>
      <c r="E13">
        <v>67000</v>
      </c>
      <c r="F13" t="s">
        <v>8</v>
      </c>
      <c r="G13" s="1">
        <v>26361</v>
      </c>
    </row>
    <row r="14" spans="1:11" x14ac:dyDescent="0.2">
      <c r="A14" t="s">
        <v>54</v>
      </c>
      <c r="B14" t="s">
        <v>6</v>
      </c>
      <c r="C14" t="s">
        <v>55</v>
      </c>
      <c r="D14" t="s">
        <v>10</v>
      </c>
      <c r="E14">
        <v>39000</v>
      </c>
      <c r="F14" t="s">
        <v>8</v>
      </c>
      <c r="G14" s="1">
        <v>19043</v>
      </c>
    </row>
    <row r="15" spans="1:11" x14ac:dyDescent="0.2">
      <c r="A15" t="s">
        <v>56</v>
      </c>
      <c r="B15" t="s">
        <v>6</v>
      </c>
      <c r="C15" t="s">
        <v>57</v>
      </c>
      <c r="D15" t="s">
        <v>23</v>
      </c>
      <c r="E15">
        <v>45000</v>
      </c>
      <c r="F15" t="s">
        <v>8</v>
      </c>
      <c r="G15" s="1">
        <v>24171</v>
      </c>
    </row>
    <row r="16" spans="1:11" x14ac:dyDescent="0.2">
      <c r="A16" t="s">
        <v>62</v>
      </c>
      <c r="B16" t="s">
        <v>6</v>
      </c>
      <c r="C16" t="s">
        <v>63</v>
      </c>
      <c r="D16" t="s">
        <v>23</v>
      </c>
      <c r="E16">
        <v>33000</v>
      </c>
      <c r="F16" t="s">
        <v>8</v>
      </c>
      <c r="G16" s="1">
        <v>25257</v>
      </c>
    </row>
    <row r="17" spans="1:7" x14ac:dyDescent="0.2">
      <c r="A17" t="s">
        <v>64</v>
      </c>
      <c r="B17" t="s">
        <v>6</v>
      </c>
      <c r="C17" t="s">
        <v>65</v>
      </c>
      <c r="D17" t="s">
        <v>23</v>
      </c>
      <c r="E17">
        <v>30000</v>
      </c>
      <c r="F17" t="s">
        <v>8</v>
      </c>
      <c r="G17" s="1">
        <v>27478</v>
      </c>
    </row>
    <row r="18" spans="1:7" x14ac:dyDescent="0.2">
      <c r="A18" t="s">
        <v>66</v>
      </c>
      <c r="B18" t="s">
        <v>6</v>
      </c>
      <c r="C18" t="s">
        <v>67</v>
      </c>
      <c r="D18" t="s">
        <v>14</v>
      </c>
      <c r="E18">
        <v>50000</v>
      </c>
      <c r="F18" t="s">
        <v>8</v>
      </c>
      <c r="G18" s="1">
        <v>19073</v>
      </c>
    </row>
    <row r="19" spans="1:7" x14ac:dyDescent="0.2">
      <c r="A19" t="s">
        <v>50</v>
      </c>
      <c r="B19" t="s">
        <v>6</v>
      </c>
      <c r="C19" t="s">
        <v>51</v>
      </c>
      <c r="D19" t="s">
        <v>15</v>
      </c>
      <c r="E19">
        <v>33000</v>
      </c>
      <c r="F19" t="s">
        <v>7</v>
      </c>
      <c r="G19" s="1">
        <v>29608</v>
      </c>
    </row>
    <row r="20" spans="1:7" x14ac:dyDescent="0.2">
      <c r="A20" t="s">
        <v>12</v>
      </c>
      <c r="B20" t="s">
        <v>11</v>
      </c>
      <c r="C20" t="s">
        <v>13</v>
      </c>
      <c r="D20" t="s">
        <v>14</v>
      </c>
      <c r="E20">
        <v>31000</v>
      </c>
      <c r="F20" t="s">
        <v>7</v>
      </c>
      <c r="G20" s="1">
        <v>23979</v>
      </c>
    </row>
    <row r="21" spans="1:7" x14ac:dyDescent="0.2">
      <c r="A21" t="s">
        <v>45</v>
      </c>
      <c r="B21" t="s">
        <v>9</v>
      </c>
      <c r="C21" t="s">
        <v>46</v>
      </c>
      <c r="D21" t="s">
        <v>27</v>
      </c>
      <c r="E21">
        <v>45600</v>
      </c>
      <c r="F21" t="s">
        <v>7</v>
      </c>
      <c r="G21" s="1">
        <v>22203</v>
      </c>
    </row>
    <row r="22" spans="1:7" x14ac:dyDescent="0.2">
      <c r="A22" t="s">
        <v>80</v>
      </c>
      <c r="B22" t="s">
        <v>9</v>
      </c>
      <c r="C22" t="s">
        <v>81</v>
      </c>
      <c r="D22" t="s">
        <v>10</v>
      </c>
      <c r="E22">
        <v>68000</v>
      </c>
      <c r="F22" t="s">
        <v>7</v>
      </c>
      <c r="G22" s="1">
        <v>28258</v>
      </c>
    </row>
    <row r="23" spans="1:7" x14ac:dyDescent="0.2">
      <c r="A23" t="s">
        <v>21</v>
      </c>
      <c r="B23" t="s">
        <v>9</v>
      </c>
      <c r="C23" t="s">
        <v>22</v>
      </c>
      <c r="D23" t="s">
        <v>23</v>
      </c>
      <c r="E23">
        <v>50000</v>
      </c>
      <c r="F23" t="s">
        <v>20</v>
      </c>
      <c r="G23" s="1">
        <v>26068</v>
      </c>
    </row>
    <row r="24" spans="1:7" x14ac:dyDescent="0.2">
      <c r="A24" t="s">
        <v>69</v>
      </c>
      <c r="B24" t="s">
        <v>48</v>
      </c>
      <c r="C24" t="s">
        <v>68</v>
      </c>
      <c r="D24" t="s">
        <v>15</v>
      </c>
      <c r="E24">
        <v>50000</v>
      </c>
      <c r="F24" t="s">
        <v>7</v>
      </c>
      <c r="G24" s="1">
        <v>27194</v>
      </c>
    </row>
    <row r="25" spans="1:7" x14ac:dyDescent="0.2">
      <c r="A25" t="s">
        <v>47</v>
      </c>
      <c r="B25" t="s">
        <v>48</v>
      </c>
      <c r="C25" t="s">
        <v>49</v>
      </c>
      <c r="D25" t="s">
        <v>27</v>
      </c>
      <c r="E25">
        <v>37800</v>
      </c>
      <c r="F25" t="s">
        <v>8</v>
      </c>
      <c r="G25" s="1">
        <v>23477</v>
      </c>
    </row>
    <row r="26" spans="1:7" x14ac:dyDescent="0.2">
      <c r="A26" t="s">
        <v>59</v>
      </c>
      <c r="B26" t="s">
        <v>58</v>
      </c>
      <c r="C26" t="s">
        <v>60</v>
      </c>
      <c r="D26" t="s">
        <v>61</v>
      </c>
      <c r="E26">
        <v>30000</v>
      </c>
      <c r="F26" t="s">
        <v>7</v>
      </c>
      <c r="G26" s="1">
        <v>13573</v>
      </c>
    </row>
    <row r="27" spans="1:7" x14ac:dyDescent="0.2">
      <c r="A27" t="s">
        <v>88</v>
      </c>
      <c r="B27" t="s">
        <v>58</v>
      </c>
      <c r="C27" t="s">
        <v>89</v>
      </c>
      <c r="D27" t="s">
        <v>61</v>
      </c>
      <c r="E27">
        <v>50000</v>
      </c>
      <c r="F27" t="s">
        <v>7</v>
      </c>
      <c r="G27" s="1">
        <v>21600</v>
      </c>
    </row>
    <row r="28" spans="1:7" x14ac:dyDescent="0.2">
      <c r="A28" t="s">
        <v>82</v>
      </c>
      <c r="B28" t="s">
        <v>58</v>
      </c>
      <c r="C28" t="s">
        <v>83</v>
      </c>
      <c r="D28" t="s">
        <v>61</v>
      </c>
      <c r="E28">
        <v>35754</v>
      </c>
      <c r="F28" t="s">
        <v>8</v>
      </c>
      <c r="G28" s="1">
        <v>13964</v>
      </c>
    </row>
    <row r="29" spans="1:7" x14ac:dyDescent="0.2">
      <c r="A29" t="s">
        <v>84</v>
      </c>
      <c r="B29" t="s">
        <v>58</v>
      </c>
      <c r="C29" t="s">
        <v>85</v>
      </c>
      <c r="D29" t="s">
        <v>15</v>
      </c>
      <c r="E29">
        <v>40000</v>
      </c>
      <c r="F29" t="s">
        <v>20</v>
      </c>
      <c r="G29" s="1">
        <v>17952</v>
      </c>
    </row>
    <row r="30" spans="1:7" x14ac:dyDescent="0.2">
      <c r="A30" t="s">
        <v>86</v>
      </c>
      <c r="B30" t="s">
        <v>58</v>
      </c>
      <c r="C30" t="s">
        <v>87</v>
      </c>
      <c r="D30" t="s">
        <v>15</v>
      </c>
      <c r="E30">
        <v>29000</v>
      </c>
      <c r="F30" t="s">
        <v>8</v>
      </c>
      <c r="G30" s="1">
        <v>27431</v>
      </c>
    </row>
    <row r="31" spans="1:7" x14ac:dyDescent="0.2">
      <c r="A31" t="s">
        <v>90</v>
      </c>
      <c r="B31" t="s">
        <v>58</v>
      </c>
      <c r="C31" t="s">
        <v>91</v>
      </c>
      <c r="D31" t="s">
        <v>61</v>
      </c>
      <c r="E31">
        <v>35000</v>
      </c>
      <c r="F31" t="s">
        <v>8</v>
      </c>
      <c r="G31" s="1">
        <v>15763</v>
      </c>
    </row>
    <row r="32" spans="1:7" x14ac:dyDescent="0.2">
      <c r="A32" t="s">
        <v>92</v>
      </c>
      <c r="B32" t="s">
        <v>58</v>
      </c>
      <c r="C32" t="s">
        <v>93</v>
      </c>
      <c r="D32" t="s">
        <v>23</v>
      </c>
      <c r="E32">
        <v>50000</v>
      </c>
      <c r="F32" t="s">
        <v>8</v>
      </c>
      <c r="G32" s="1">
        <v>12842</v>
      </c>
    </row>
    <row r="33" spans="1:7" x14ac:dyDescent="0.2">
      <c r="A33" t="s">
        <v>94</v>
      </c>
      <c r="B33" t="s">
        <v>58</v>
      </c>
      <c r="C33" t="s">
        <v>95</v>
      </c>
      <c r="D33" t="s">
        <v>61</v>
      </c>
      <c r="E33">
        <v>28000</v>
      </c>
      <c r="F33" t="s">
        <v>20</v>
      </c>
      <c r="G33" s="1">
        <v>14644</v>
      </c>
    </row>
    <row r="34" spans="1:7" x14ac:dyDescent="0.2">
      <c r="A34" t="s">
        <v>36</v>
      </c>
      <c r="B34" t="s">
        <v>32</v>
      </c>
      <c r="C34" t="s">
        <v>33</v>
      </c>
      <c r="D34" t="s">
        <v>23</v>
      </c>
      <c r="E34">
        <v>30000</v>
      </c>
      <c r="F34" t="s">
        <v>8</v>
      </c>
      <c r="G34" s="1">
        <v>27709</v>
      </c>
    </row>
    <row r="35" spans="1:7" x14ac:dyDescent="0.2">
      <c r="A35" t="s">
        <v>39</v>
      </c>
      <c r="B35" t="s">
        <v>32</v>
      </c>
      <c r="C35" t="s">
        <v>40</v>
      </c>
      <c r="D35" t="s">
        <v>10</v>
      </c>
      <c r="E35">
        <v>13000</v>
      </c>
      <c r="F35" t="s">
        <v>8</v>
      </c>
      <c r="G35" s="1">
        <v>18050</v>
      </c>
    </row>
    <row r="36" spans="1:7" x14ac:dyDescent="0.2">
      <c r="A36" t="s">
        <v>17</v>
      </c>
      <c r="B36" t="s">
        <v>18</v>
      </c>
      <c r="C36" t="s">
        <v>19</v>
      </c>
      <c r="D36" t="s">
        <v>14</v>
      </c>
      <c r="E36">
        <v>43000</v>
      </c>
      <c r="F36" t="s">
        <v>16</v>
      </c>
      <c r="G36" s="1">
        <v>22178</v>
      </c>
    </row>
    <row r="37" spans="1:7" x14ac:dyDescent="0.2">
      <c r="A37" t="s">
        <v>76</v>
      </c>
      <c r="B37" t="s">
        <v>18</v>
      </c>
      <c r="C37" t="s">
        <v>77</v>
      </c>
      <c r="D37" t="s">
        <v>23</v>
      </c>
      <c r="E37">
        <v>50000</v>
      </c>
      <c r="F37" t="s">
        <v>7</v>
      </c>
      <c r="G37" s="1">
        <v>25599</v>
      </c>
    </row>
    <row r="38" spans="1:7" x14ac:dyDescent="0.2">
      <c r="A38" t="s">
        <v>71</v>
      </c>
      <c r="B38" t="s">
        <v>18</v>
      </c>
      <c r="C38" t="s">
        <v>72</v>
      </c>
      <c r="D38" t="s">
        <v>15</v>
      </c>
      <c r="E38">
        <v>30000</v>
      </c>
      <c r="F38" t="s">
        <v>8</v>
      </c>
      <c r="G38" s="1">
        <v>25964</v>
      </c>
    </row>
    <row r="39" spans="1:7" x14ac:dyDescent="0.2">
      <c r="A39" t="s">
        <v>73</v>
      </c>
      <c r="B39" t="s">
        <v>18</v>
      </c>
      <c r="C39" t="s">
        <v>74</v>
      </c>
      <c r="D39" t="s">
        <v>23</v>
      </c>
      <c r="E39">
        <v>30000</v>
      </c>
      <c r="F39" t="s">
        <v>8</v>
      </c>
      <c r="G39" s="1">
        <v>24504</v>
      </c>
    </row>
    <row r="40" spans="1:7" x14ac:dyDescent="0.2">
      <c r="A40" t="s">
        <v>75</v>
      </c>
      <c r="B40" t="s">
        <v>18</v>
      </c>
      <c r="C40" t="s">
        <v>70</v>
      </c>
      <c r="D40" t="s">
        <v>61</v>
      </c>
      <c r="E40">
        <v>30000</v>
      </c>
      <c r="F40" t="s">
        <v>8</v>
      </c>
      <c r="G40" s="1">
        <v>24504</v>
      </c>
    </row>
    <row r="41" spans="1:7" x14ac:dyDescent="0.2">
      <c r="A41" t="s">
        <v>78</v>
      </c>
      <c r="B41" t="s">
        <v>18</v>
      </c>
      <c r="C41" t="s">
        <v>79</v>
      </c>
      <c r="D41" t="s">
        <v>15</v>
      </c>
      <c r="E41">
        <v>30000</v>
      </c>
      <c r="F41" t="s">
        <v>8</v>
      </c>
      <c r="G41" s="1">
        <v>26329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/>
  </sheetViews>
  <sheetFormatPr defaultRowHeight="12.75" x14ac:dyDescent="0.2"/>
  <cols>
    <col min="1" max="1" width="17.85546875" customWidth="1"/>
    <col min="2" max="2" width="17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" bestFit="1" customWidth="1"/>
    <col min="7" max="7" width="10.140625" bestFit="1" customWidth="1"/>
    <col min="9" max="9" width="9.140625" customWidth="1"/>
    <col min="10" max="10" width="5.42578125" customWidth="1"/>
    <col min="11" max="12" width="12.42578125" bestFit="1" customWidth="1"/>
    <col min="15" max="15" width="5" bestFit="1" customWidth="1"/>
    <col min="16" max="17" width="10" bestFit="1" customWidth="1"/>
  </cols>
  <sheetData>
    <row r="1" spans="1:17" ht="18.75" x14ac:dyDescent="0.3">
      <c r="A1" s="57" t="s">
        <v>138</v>
      </c>
      <c r="I1" s="49" t="s">
        <v>148</v>
      </c>
    </row>
    <row r="2" spans="1:17" x14ac:dyDescent="0.2">
      <c r="A2" s="27" t="s">
        <v>139</v>
      </c>
    </row>
    <row r="3" spans="1:17" x14ac:dyDescent="0.2">
      <c r="A3" s="27" t="s">
        <v>140</v>
      </c>
      <c r="I3" s="27" t="s">
        <v>145</v>
      </c>
      <c r="N3" s="27" t="s">
        <v>147</v>
      </c>
    </row>
    <row r="4" spans="1:17" x14ac:dyDescent="0.2">
      <c r="A4" s="27" t="s">
        <v>146</v>
      </c>
    </row>
    <row r="5" spans="1:17" x14ac:dyDescent="0.2">
      <c r="I5" s="22" t="s">
        <v>1</v>
      </c>
      <c r="J5" s="22" t="s">
        <v>5</v>
      </c>
      <c r="K5" s="23" t="s">
        <v>96</v>
      </c>
      <c r="L5" s="23" t="s">
        <v>96</v>
      </c>
      <c r="N5" s="22" t="s">
        <v>1</v>
      </c>
      <c r="O5" s="22" t="s">
        <v>5</v>
      </c>
      <c r="P5" s="23" t="s">
        <v>96</v>
      </c>
      <c r="Q5" s="23" t="s">
        <v>96</v>
      </c>
    </row>
    <row r="6" spans="1:17" x14ac:dyDescent="0.2">
      <c r="A6" s="2" t="s">
        <v>141</v>
      </c>
      <c r="B6" s="27" t="s">
        <v>142</v>
      </c>
      <c r="I6" t="s">
        <v>6</v>
      </c>
      <c r="J6" s="27" t="s">
        <v>7</v>
      </c>
      <c r="K6" s="27" t="s">
        <v>143</v>
      </c>
      <c r="L6" s="27" t="s">
        <v>144</v>
      </c>
      <c r="N6" t="s">
        <v>6</v>
      </c>
      <c r="O6" s="27" t="s">
        <v>7</v>
      </c>
      <c r="P6" s="27" t="str">
        <f>"&gt;="&amp;DATE(1970,1,1)</f>
        <v>&gt;=25569</v>
      </c>
      <c r="Q6" s="27" t="str">
        <f>"&lt;="&amp;DATE(1980,12,31)</f>
        <v>&lt;=29586</v>
      </c>
    </row>
    <row r="7" spans="1:17" x14ac:dyDescent="0.2">
      <c r="I7" s="27" t="s">
        <v>18</v>
      </c>
      <c r="J7" s="27" t="s">
        <v>8</v>
      </c>
      <c r="K7" s="27" t="s">
        <v>143</v>
      </c>
      <c r="L7" s="27" t="s">
        <v>144</v>
      </c>
      <c r="N7" s="27" t="s">
        <v>18</v>
      </c>
      <c r="O7" s="27" t="s">
        <v>8</v>
      </c>
      <c r="P7" s="27" t="str">
        <f>"&gt;="&amp;DATE(1970,1,1)</f>
        <v>&gt;=25569</v>
      </c>
      <c r="Q7" s="27" t="str">
        <f>"&lt;="&amp;DATE(1980,12,31)</f>
        <v>&lt;=29586</v>
      </c>
    </row>
    <row r="8" spans="1:17" x14ac:dyDescent="0.2">
      <c r="A8" s="60" t="s">
        <v>0</v>
      </c>
      <c r="B8" s="60" t="s">
        <v>1</v>
      </c>
      <c r="C8" s="60" t="s">
        <v>2</v>
      </c>
      <c r="D8" s="60" t="s">
        <v>3</v>
      </c>
      <c r="E8" s="60" t="s">
        <v>4</v>
      </c>
      <c r="F8" s="60" t="s">
        <v>5</v>
      </c>
      <c r="G8" s="61" t="s">
        <v>96</v>
      </c>
    </row>
    <row r="9" spans="1:17" x14ac:dyDescent="0.2">
      <c r="A9" s="58" t="s">
        <v>24</v>
      </c>
      <c r="B9" s="58" t="s">
        <v>25</v>
      </c>
      <c r="C9" s="58" t="s">
        <v>26</v>
      </c>
      <c r="D9" s="58" t="s">
        <v>27</v>
      </c>
      <c r="E9" s="58">
        <v>35000</v>
      </c>
      <c r="F9" s="58" t="s">
        <v>7</v>
      </c>
      <c r="G9" s="59">
        <v>24699</v>
      </c>
    </row>
    <row r="10" spans="1:17" x14ac:dyDescent="0.2">
      <c r="A10" s="58" t="s">
        <v>30</v>
      </c>
      <c r="B10" s="58" t="s">
        <v>6</v>
      </c>
      <c r="C10" s="58" t="s">
        <v>31</v>
      </c>
      <c r="D10" s="58" t="s">
        <v>14</v>
      </c>
      <c r="E10" s="58">
        <v>150000</v>
      </c>
      <c r="F10" s="58" t="s">
        <v>7</v>
      </c>
      <c r="G10" s="59">
        <v>27425</v>
      </c>
    </row>
    <row r="11" spans="1:17" x14ac:dyDescent="0.2">
      <c r="A11" s="58" t="s">
        <v>43</v>
      </c>
      <c r="B11" s="58" t="s">
        <v>6</v>
      </c>
      <c r="C11" s="58" t="s">
        <v>44</v>
      </c>
      <c r="D11" s="58" t="s">
        <v>15</v>
      </c>
      <c r="E11" s="58">
        <v>42311</v>
      </c>
      <c r="F11" s="58" t="s">
        <v>7</v>
      </c>
      <c r="G11" s="59">
        <v>21854</v>
      </c>
    </row>
    <row r="12" spans="1:17" x14ac:dyDescent="0.2">
      <c r="A12" s="58" t="s">
        <v>50</v>
      </c>
      <c r="B12" s="58" t="s">
        <v>6</v>
      </c>
      <c r="C12" s="58" t="s">
        <v>51</v>
      </c>
      <c r="D12" s="58" t="s">
        <v>15</v>
      </c>
      <c r="E12" s="58">
        <v>33000</v>
      </c>
      <c r="F12" s="58" t="s">
        <v>7</v>
      </c>
      <c r="G12" s="59">
        <v>29608</v>
      </c>
    </row>
    <row r="13" spans="1:17" x14ac:dyDescent="0.2">
      <c r="A13" s="58" t="s">
        <v>28</v>
      </c>
      <c r="B13" s="58" t="s">
        <v>6</v>
      </c>
      <c r="C13" s="58" t="s">
        <v>29</v>
      </c>
      <c r="D13" s="58" t="s">
        <v>15</v>
      </c>
      <c r="E13" s="58">
        <v>95000</v>
      </c>
      <c r="F13" s="58" t="s">
        <v>8</v>
      </c>
      <c r="G13" s="59">
        <v>25328</v>
      </c>
    </row>
    <row r="14" spans="1:17" x14ac:dyDescent="0.2">
      <c r="A14" s="58" t="s">
        <v>34</v>
      </c>
      <c r="B14" s="58" t="s">
        <v>6</v>
      </c>
      <c r="C14" s="58" t="s">
        <v>35</v>
      </c>
      <c r="D14" s="58" t="s">
        <v>27</v>
      </c>
      <c r="E14" s="58">
        <v>30000</v>
      </c>
      <c r="F14" s="58" t="s">
        <v>7</v>
      </c>
      <c r="G14" s="59">
        <v>29193</v>
      </c>
    </row>
    <row r="15" spans="1:17" x14ac:dyDescent="0.2">
      <c r="A15" s="58" t="s">
        <v>37</v>
      </c>
      <c r="B15" s="58" t="s">
        <v>6</v>
      </c>
      <c r="C15" s="58" t="s">
        <v>38</v>
      </c>
      <c r="D15" s="58" t="s">
        <v>14</v>
      </c>
      <c r="E15" s="58">
        <v>23456</v>
      </c>
      <c r="F15" s="58" t="s">
        <v>8</v>
      </c>
      <c r="G15" s="59">
        <v>15377</v>
      </c>
    </row>
    <row r="16" spans="1:17" x14ac:dyDescent="0.2">
      <c r="A16" s="58" t="s">
        <v>41</v>
      </c>
      <c r="B16" s="58" t="s">
        <v>6</v>
      </c>
      <c r="C16" s="58" t="s">
        <v>42</v>
      </c>
      <c r="D16" s="58" t="s">
        <v>10</v>
      </c>
      <c r="E16" s="58">
        <v>30067</v>
      </c>
      <c r="F16" s="58" t="s">
        <v>8</v>
      </c>
      <c r="G16" s="59">
        <v>24863</v>
      </c>
    </row>
    <row r="17" spans="1:7" x14ac:dyDescent="0.2">
      <c r="A17" s="58" t="s">
        <v>52</v>
      </c>
      <c r="B17" s="58" t="s">
        <v>6</v>
      </c>
      <c r="C17" s="58" t="s">
        <v>53</v>
      </c>
      <c r="D17" s="58" t="s">
        <v>14</v>
      </c>
      <c r="E17" s="58">
        <v>67000</v>
      </c>
      <c r="F17" s="58" t="s">
        <v>8</v>
      </c>
      <c r="G17" s="59">
        <v>26361</v>
      </c>
    </row>
    <row r="18" spans="1:7" x14ac:dyDescent="0.2">
      <c r="A18" s="58" t="s">
        <v>54</v>
      </c>
      <c r="B18" s="58" t="s">
        <v>6</v>
      </c>
      <c r="C18" s="58" t="s">
        <v>55</v>
      </c>
      <c r="D18" s="58" t="s">
        <v>10</v>
      </c>
      <c r="E18" s="58">
        <v>39000</v>
      </c>
      <c r="F18" s="58" t="s">
        <v>8</v>
      </c>
      <c r="G18" s="59">
        <v>19043</v>
      </c>
    </row>
    <row r="19" spans="1:7" x14ac:dyDescent="0.2">
      <c r="A19" s="58" t="s">
        <v>56</v>
      </c>
      <c r="B19" s="58" t="s">
        <v>6</v>
      </c>
      <c r="C19" s="58" t="s">
        <v>57</v>
      </c>
      <c r="D19" s="58" t="s">
        <v>23</v>
      </c>
      <c r="E19" s="58">
        <v>45000</v>
      </c>
      <c r="F19" s="58" t="s">
        <v>8</v>
      </c>
      <c r="G19" s="59">
        <v>24171</v>
      </c>
    </row>
    <row r="20" spans="1:7" x14ac:dyDescent="0.2">
      <c r="A20" s="58" t="s">
        <v>62</v>
      </c>
      <c r="B20" s="58" t="s">
        <v>6</v>
      </c>
      <c r="C20" s="58" t="s">
        <v>63</v>
      </c>
      <c r="D20" s="58" t="s">
        <v>23</v>
      </c>
      <c r="E20" s="58">
        <v>33000</v>
      </c>
      <c r="F20" s="58" t="s">
        <v>8</v>
      </c>
      <c r="G20" s="59">
        <v>25257</v>
      </c>
    </row>
    <row r="21" spans="1:7" x14ac:dyDescent="0.2">
      <c r="A21" s="58" t="s">
        <v>64</v>
      </c>
      <c r="B21" s="58" t="s">
        <v>6</v>
      </c>
      <c r="C21" s="58" t="s">
        <v>65</v>
      </c>
      <c r="D21" s="58" t="s">
        <v>23</v>
      </c>
      <c r="E21" s="58">
        <v>30000</v>
      </c>
      <c r="F21" s="58" t="s">
        <v>8</v>
      </c>
      <c r="G21" s="59">
        <v>27478</v>
      </c>
    </row>
    <row r="22" spans="1:7" x14ac:dyDescent="0.2">
      <c r="A22" s="58" t="s">
        <v>66</v>
      </c>
      <c r="B22" s="58" t="s">
        <v>6</v>
      </c>
      <c r="C22" s="58" t="s">
        <v>67</v>
      </c>
      <c r="D22" s="58" t="s">
        <v>14</v>
      </c>
      <c r="E22" s="58">
        <v>50000</v>
      </c>
      <c r="F22" s="58" t="s">
        <v>8</v>
      </c>
      <c r="G22" s="59">
        <v>19073</v>
      </c>
    </row>
    <row r="23" spans="1:7" x14ac:dyDescent="0.2">
      <c r="A23" s="58" t="s">
        <v>12</v>
      </c>
      <c r="B23" s="58" t="s">
        <v>11</v>
      </c>
      <c r="C23" s="58" t="s">
        <v>13</v>
      </c>
      <c r="D23" s="58" t="s">
        <v>14</v>
      </c>
      <c r="E23" s="58">
        <v>31000</v>
      </c>
      <c r="F23" s="58" t="s">
        <v>7</v>
      </c>
      <c r="G23" s="59">
        <v>23979</v>
      </c>
    </row>
    <row r="24" spans="1:7" x14ac:dyDescent="0.2">
      <c r="A24" s="58" t="s">
        <v>45</v>
      </c>
      <c r="B24" s="58" t="s">
        <v>9</v>
      </c>
      <c r="C24" s="58" t="s">
        <v>46</v>
      </c>
      <c r="D24" s="58" t="s">
        <v>27</v>
      </c>
      <c r="E24" s="58">
        <v>45600</v>
      </c>
      <c r="F24" s="58" t="s">
        <v>7</v>
      </c>
      <c r="G24" s="59">
        <v>22203</v>
      </c>
    </row>
    <row r="25" spans="1:7" x14ac:dyDescent="0.2">
      <c r="A25" s="58" t="s">
        <v>80</v>
      </c>
      <c r="B25" s="58" t="s">
        <v>9</v>
      </c>
      <c r="C25" s="58" t="s">
        <v>81</v>
      </c>
      <c r="D25" s="58" t="s">
        <v>10</v>
      </c>
      <c r="E25" s="58">
        <v>68000</v>
      </c>
      <c r="F25" s="58" t="s">
        <v>7</v>
      </c>
      <c r="G25" s="59">
        <v>28258</v>
      </c>
    </row>
    <row r="26" spans="1:7" x14ac:dyDescent="0.2">
      <c r="A26" s="58" t="s">
        <v>21</v>
      </c>
      <c r="B26" s="58" t="s">
        <v>9</v>
      </c>
      <c r="C26" s="58" t="s">
        <v>22</v>
      </c>
      <c r="D26" s="58" t="s">
        <v>23</v>
      </c>
      <c r="E26" s="58">
        <v>50000</v>
      </c>
      <c r="F26" s="58" t="s">
        <v>20</v>
      </c>
      <c r="G26" s="59">
        <v>26068</v>
      </c>
    </row>
    <row r="27" spans="1:7" x14ac:dyDescent="0.2">
      <c r="A27" s="58" t="s">
        <v>69</v>
      </c>
      <c r="B27" s="58" t="s">
        <v>48</v>
      </c>
      <c r="C27" s="58" t="s">
        <v>68</v>
      </c>
      <c r="D27" s="58" t="s">
        <v>15</v>
      </c>
      <c r="E27" s="58">
        <v>50000</v>
      </c>
      <c r="F27" s="58" t="s">
        <v>7</v>
      </c>
      <c r="G27" s="59">
        <v>27194</v>
      </c>
    </row>
    <row r="28" spans="1:7" x14ac:dyDescent="0.2">
      <c r="A28" s="58" t="s">
        <v>47</v>
      </c>
      <c r="B28" s="58" t="s">
        <v>48</v>
      </c>
      <c r="C28" s="58" t="s">
        <v>49</v>
      </c>
      <c r="D28" s="58" t="s">
        <v>27</v>
      </c>
      <c r="E28" s="58">
        <v>37800</v>
      </c>
      <c r="F28" s="58" t="s">
        <v>8</v>
      </c>
      <c r="G28" s="59">
        <v>23477</v>
      </c>
    </row>
    <row r="29" spans="1:7" x14ac:dyDescent="0.2">
      <c r="A29" s="58" t="s">
        <v>59</v>
      </c>
      <c r="B29" s="58" t="s">
        <v>58</v>
      </c>
      <c r="C29" s="58" t="s">
        <v>60</v>
      </c>
      <c r="D29" s="58" t="s">
        <v>61</v>
      </c>
      <c r="E29" s="58">
        <v>30000</v>
      </c>
      <c r="F29" s="58" t="s">
        <v>7</v>
      </c>
      <c r="G29" s="59">
        <v>13573</v>
      </c>
    </row>
    <row r="30" spans="1:7" x14ac:dyDescent="0.2">
      <c r="A30" s="58" t="s">
        <v>88</v>
      </c>
      <c r="B30" s="58" t="s">
        <v>58</v>
      </c>
      <c r="C30" s="58" t="s">
        <v>89</v>
      </c>
      <c r="D30" s="58" t="s">
        <v>61</v>
      </c>
      <c r="E30" s="58">
        <v>50000</v>
      </c>
      <c r="F30" s="58" t="s">
        <v>7</v>
      </c>
      <c r="G30" s="59">
        <v>21600</v>
      </c>
    </row>
    <row r="31" spans="1:7" x14ac:dyDescent="0.2">
      <c r="A31" s="58" t="s">
        <v>82</v>
      </c>
      <c r="B31" s="58" t="s">
        <v>58</v>
      </c>
      <c r="C31" s="58" t="s">
        <v>83</v>
      </c>
      <c r="D31" s="58" t="s">
        <v>61</v>
      </c>
      <c r="E31" s="58">
        <v>35754</v>
      </c>
      <c r="F31" s="58" t="s">
        <v>8</v>
      </c>
      <c r="G31" s="59">
        <v>13964</v>
      </c>
    </row>
    <row r="32" spans="1:7" x14ac:dyDescent="0.2">
      <c r="A32" s="58" t="s">
        <v>84</v>
      </c>
      <c r="B32" s="58" t="s">
        <v>58</v>
      </c>
      <c r="C32" s="58" t="s">
        <v>85</v>
      </c>
      <c r="D32" s="58" t="s">
        <v>15</v>
      </c>
      <c r="E32" s="58">
        <v>40000</v>
      </c>
      <c r="F32" s="58" t="s">
        <v>20</v>
      </c>
      <c r="G32" s="59">
        <v>17952</v>
      </c>
    </row>
    <row r="33" spans="1:7" x14ac:dyDescent="0.2">
      <c r="A33" s="58" t="s">
        <v>86</v>
      </c>
      <c r="B33" s="58" t="s">
        <v>58</v>
      </c>
      <c r="C33" s="58" t="s">
        <v>87</v>
      </c>
      <c r="D33" s="58" t="s">
        <v>15</v>
      </c>
      <c r="E33" s="58">
        <v>29000</v>
      </c>
      <c r="F33" s="58" t="s">
        <v>8</v>
      </c>
      <c r="G33" s="59">
        <v>27431</v>
      </c>
    </row>
    <row r="34" spans="1:7" x14ac:dyDescent="0.2">
      <c r="A34" s="58" t="s">
        <v>90</v>
      </c>
      <c r="B34" s="58" t="s">
        <v>58</v>
      </c>
      <c r="C34" s="58" t="s">
        <v>91</v>
      </c>
      <c r="D34" s="58" t="s">
        <v>61</v>
      </c>
      <c r="E34" s="58">
        <v>35000</v>
      </c>
      <c r="F34" s="58" t="s">
        <v>8</v>
      </c>
      <c r="G34" s="59">
        <v>15763</v>
      </c>
    </row>
    <row r="35" spans="1:7" x14ac:dyDescent="0.2">
      <c r="A35" s="58" t="s">
        <v>92</v>
      </c>
      <c r="B35" s="58" t="s">
        <v>58</v>
      </c>
      <c r="C35" s="58" t="s">
        <v>93</v>
      </c>
      <c r="D35" s="58" t="s">
        <v>23</v>
      </c>
      <c r="E35" s="58">
        <v>50000</v>
      </c>
      <c r="F35" s="58" t="s">
        <v>8</v>
      </c>
      <c r="G35" s="59">
        <v>12842</v>
      </c>
    </row>
    <row r="36" spans="1:7" x14ac:dyDescent="0.2">
      <c r="A36" s="58" t="s">
        <v>94</v>
      </c>
      <c r="B36" s="58" t="s">
        <v>58</v>
      </c>
      <c r="C36" s="58" t="s">
        <v>95</v>
      </c>
      <c r="D36" s="58" t="s">
        <v>61</v>
      </c>
      <c r="E36" s="58">
        <v>28000</v>
      </c>
      <c r="F36" s="58" t="s">
        <v>20</v>
      </c>
      <c r="G36" s="59">
        <v>14644</v>
      </c>
    </row>
    <row r="37" spans="1:7" x14ac:dyDescent="0.2">
      <c r="A37" s="58" t="s">
        <v>36</v>
      </c>
      <c r="B37" s="58" t="s">
        <v>32</v>
      </c>
      <c r="C37" s="58" t="s">
        <v>33</v>
      </c>
      <c r="D37" s="58" t="s">
        <v>23</v>
      </c>
      <c r="E37" s="58">
        <v>30000</v>
      </c>
      <c r="F37" s="58" t="s">
        <v>8</v>
      </c>
      <c r="G37" s="59">
        <v>27709</v>
      </c>
    </row>
    <row r="38" spans="1:7" x14ac:dyDescent="0.2">
      <c r="A38" s="58" t="s">
        <v>39</v>
      </c>
      <c r="B38" s="58" t="s">
        <v>32</v>
      </c>
      <c r="C38" s="58" t="s">
        <v>40</v>
      </c>
      <c r="D38" s="58" t="s">
        <v>10</v>
      </c>
      <c r="E38" s="58">
        <v>13000</v>
      </c>
      <c r="F38" s="58" t="s">
        <v>8</v>
      </c>
      <c r="G38" s="59">
        <v>18050</v>
      </c>
    </row>
    <row r="39" spans="1:7" x14ac:dyDescent="0.2">
      <c r="A39" s="58" t="s">
        <v>17</v>
      </c>
      <c r="B39" s="58" t="s">
        <v>18</v>
      </c>
      <c r="C39" s="58" t="s">
        <v>19</v>
      </c>
      <c r="D39" s="58" t="s">
        <v>14</v>
      </c>
      <c r="E39" s="58">
        <v>43000</v>
      </c>
      <c r="F39" s="58" t="s">
        <v>16</v>
      </c>
      <c r="G39" s="59">
        <v>22178</v>
      </c>
    </row>
    <row r="40" spans="1:7" x14ac:dyDescent="0.2">
      <c r="A40" s="58" t="s">
        <v>76</v>
      </c>
      <c r="B40" s="58" t="s">
        <v>18</v>
      </c>
      <c r="C40" s="58" t="s">
        <v>77</v>
      </c>
      <c r="D40" s="58" t="s">
        <v>23</v>
      </c>
      <c r="E40" s="58">
        <v>50000</v>
      </c>
      <c r="F40" s="58" t="s">
        <v>7</v>
      </c>
      <c r="G40" s="59">
        <v>25599</v>
      </c>
    </row>
    <row r="41" spans="1:7" x14ac:dyDescent="0.2">
      <c r="A41" s="58" t="s">
        <v>71</v>
      </c>
      <c r="B41" s="58" t="s">
        <v>18</v>
      </c>
      <c r="C41" s="58" t="s">
        <v>72</v>
      </c>
      <c r="D41" s="58" t="s">
        <v>15</v>
      </c>
      <c r="E41" s="58">
        <v>30000</v>
      </c>
      <c r="F41" s="58" t="s">
        <v>8</v>
      </c>
      <c r="G41" s="59">
        <v>25964</v>
      </c>
    </row>
    <row r="42" spans="1:7" x14ac:dyDescent="0.2">
      <c r="A42" s="58" t="s">
        <v>73</v>
      </c>
      <c r="B42" s="58" t="s">
        <v>18</v>
      </c>
      <c r="C42" s="58" t="s">
        <v>74</v>
      </c>
      <c r="D42" s="58" t="s">
        <v>23</v>
      </c>
      <c r="E42" s="58">
        <v>30000</v>
      </c>
      <c r="F42" s="58" t="s">
        <v>8</v>
      </c>
      <c r="G42" s="59">
        <v>24504</v>
      </c>
    </row>
    <row r="43" spans="1:7" x14ac:dyDescent="0.2">
      <c r="A43" s="58" t="s">
        <v>75</v>
      </c>
      <c r="B43" s="58" t="s">
        <v>18</v>
      </c>
      <c r="C43" s="58" t="s">
        <v>70</v>
      </c>
      <c r="D43" s="58" t="s">
        <v>61</v>
      </c>
      <c r="E43" s="58">
        <v>30000</v>
      </c>
      <c r="F43" s="58" t="s">
        <v>8</v>
      </c>
      <c r="G43" s="59">
        <v>28157</v>
      </c>
    </row>
    <row r="44" spans="1:7" x14ac:dyDescent="0.2">
      <c r="A44" s="58" t="s">
        <v>78</v>
      </c>
      <c r="B44" s="58" t="s">
        <v>18</v>
      </c>
      <c r="C44" s="58" t="s">
        <v>79</v>
      </c>
      <c r="D44" s="58" t="s">
        <v>15</v>
      </c>
      <c r="E44" s="58">
        <v>30000</v>
      </c>
      <c r="F44" s="58" t="s">
        <v>8</v>
      </c>
      <c r="G44" s="59">
        <v>26329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10" sqref="B10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" bestFit="1" customWidth="1"/>
    <col min="7" max="7" width="10.140625" bestFit="1" customWidth="1"/>
    <col min="9" max="10" width="11.5703125" customWidth="1"/>
    <col min="12" max="12" width="11.28515625" bestFit="1" customWidth="1"/>
  </cols>
  <sheetData>
    <row r="1" spans="1:14" ht="20.25" x14ac:dyDescent="0.3">
      <c r="A1" s="62" t="s">
        <v>149</v>
      </c>
    </row>
    <row r="2" spans="1:14" x14ac:dyDescent="0.2">
      <c r="A2" s="27" t="s">
        <v>150</v>
      </c>
    </row>
    <row r="3" spans="1:14" x14ac:dyDescent="0.2">
      <c r="A3" s="49" t="s">
        <v>153</v>
      </c>
      <c r="B3" s="49"/>
      <c r="C3" s="49"/>
      <c r="D3" s="49"/>
      <c r="E3" s="49"/>
      <c r="I3" s="49" t="s">
        <v>156</v>
      </c>
    </row>
    <row r="4" spans="1:14" x14ac:dyDescent="0.2">
      <c r="A4" s="49" t="s">
        <v>154</v>
      </c>
      <c r="B4" s="49"/>
      <c r="C4" s="49"/>
      <c r="D4" s="63" t="s">
        <v>155</v>
      </c>
      <c r="E4" s="49"/>
      <c r="I4" s="27" t="s">
        <v>157</v>
      </c>
    </row>
    <row r="6" spans="1:14" x14ac:dyDescent="0.2">
      <c r="A6" s="60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1" t="s">
        <v>96</v>
      </c>
      <c r="I6" s="60" t="s">
        <v>1</v>
      </c>
      <c r="J6" s="60" t="s">
        <v>4</v>
      </c>
      <c r="L6" s="60" t="s">
        <v>1</v>
      </c>
      <c r="M6" s="60" t="s">
        <v>152</v>
      </c>
      <c r="N6" s="60" t="s">
        <v>151</v>
      </c>
    </row>
    <row r="7" spans="1:14" x14ac:dyDescent="0.2">
      <c r="A7" s="58" t="s">
        <v>24</v>
      </c>
      <c r="B7" s="58" t="s">
        <v>25</v>
      </c>
      <c r="C7" s="58" t="s">
        <v>26</v>
      </c>
      <c r="D7" s="58" t="s">
        <v>27</v>
      </c>
      <c r="E7" s="58">
        <v>35000</v>
      </c>
      <c r="F7" s="58" t="s">
        <v>7</v>
      </c>
      <c r="G7" s="59">
        <v>24699</v>
      </c>
      <c r="I7" t="s">
        <v>6</v>
      </c>
      <c r="J7" t="str">
        <f>"&gt;"&amp;M7</f>
        <v>&gt;60000</v>
      </c>
      <c r="L7" s="58" t="s">
        <v>25</v>
      </c>
      <c r="M7">
        <v>60000</v>
      </c>
      <c r="N7">
        <v>40000</v>
      </c>
    </row>
    <row r="8" spans="1:14" x14ac:dyDescent="0.2">
      <c r="A8" s="58" t="s">
        <v>30</v>
      </c>
      <c r="B8" s="58" t="s">
        <v>6</v>
      </c>
      <c r="C8" s="58" t="s">
        <v>31</v>
      </c>
      <c r="D8" s="58" t="s">
        <v>14</v>
      </c>
      <c r="E8" s="58">
        <v>150000</v>
      </c>
      <c r="F8" s="58" t="s">
        <v>7</v>
      </c>
      <c r="G8" s="59">
        <v>27425</v>
      </c>
      <c r="I8" t="s">
        <v>58</v>
      </c>
      <c r="J8" t="str">
        <f>"&gt;"&amp;N7</f>
        <v>&gt;40000</v>
      </c>
      <c r="L8" s="58" t="s">
        <v>6</v>
      </c>
    </row>
    <row r="9" spans="1:14" x14ac:dyDescent="0.2">
      <c r="A9" s="58" t="s">
        <v>43</v>
      </c>
      <c r="B9" s="58" t="s">
        <v>6</v>
      </c>
      <c r="C9" s="58" t="s">
        <v>44</v>
      </c>
      <c r="D9" s="58" t="s">
        <v>15</v>
      </c>
      <c r="E9" s="58">
        <v>42311</v>
      </c>
      <c r="F9" s="58" t="s">
        <v>7</v>
      </c>
      <c r="G9" s="59">
        <v>21854</v>
      </c>
      <c r="L9" s="58" t="s">
        <v>11</v>
      </c>
    </row>
    <row r="10" spans="1:14" x14ac:dyDescent="0.2">
      <c r="A10" s="58" t="s">
        <v>50</v>
      </c>
      <c r="B10" s="58" t="s">
        <v>6</v>
      </c>
      <c r="C10" s="58" t="s">
        <v>51</v>
      </c>
      <c r="D10" s="58" t="s">
        <v>15</v>
      </c>
      <c r="E10" s="58">
        <v>33000</v>
      </c>
      <c r="F10" s="58" t="s">
        <v>7</v>
      </c>
      <c r="G10" s="59">
        <v>29608</v>
      </c>
      <c r="L10" s="58" t="s">
        <v>9</v>
      </c>
    </row>
    <row r="11" spans="1:14" x14ac:dyDescent="0.2">
      <c r="A11" s="58" t="s">
        <v>28</v>
      </c>
      <c r="B11" s="58" t="s">
        <v>6</v>
      </c>
      <c r="C11" s="58" t="s">
        <v>29</v>
      </c>
      <c r="D11" s="58" t="s">
        <v>15</v>
      </c>
      <c r="E11" s="58">
        <v>95000</v>
      </c>
      <c r="F11" s="58" t="s">
        <v>8</v>
      </c>
      <c r="G11" s="59">
        <v>25328</v>
      </c>
      <c r="L11" s="58" t="s">
        <v>48</v>
      </c>
    </row>
    <row r="12" spans="1:14" x14ac:dyDescent="0.2">
      <c r="A12" s="58" t="s">
        <v>34</v>
      </c>
      <c r="B12" s="58" t="s">
        <v>6</v>
      </c>
      <c r="C12" s="58" t="s">
        <v>35</v>
      </c>
      <c r="D12" s="58" t="s">
        <v>27</v>
      </c>
      <c r="E12" s="58">
        <v>30000</v>
      </c>
      <c r="F12" s="58" t="s">
        <v>7</v>
      </c>
      <c r="G12" s="59">
        <v>29193</v>
      </c>
      <c r="L12" s="58" t="s">
        <v>58</v>
      </c>
    </row>
    <row r="13" spans="1:14" x14ac:dyDescent="0.2">
      <c r="A13" s="58" t="s">
        <v>37</v>
      </c>
      <c r="B13" s="58" t="s">
        <v>6</v>
      </c>
      <c r="C13" s="58" t="s">
        <v>38</v>
      </c>
      <c r="D13" s="58" t="s">
        <v>14</v>
      </c>
      <c r="E13" s="58">
        <v>23456</v>
      </c>
      <c r="F13" s="58" t="s">
        <v>8</v>
      </c>
      <c r="G13" s="59">
        <v>15377</v>
      </c>
      <c r="L13" s="58" t="s">
        <v>32</v>
      </c>
    </row>
    <row r="14" spans="1:14" x14ac:dyDescent="0.2">
      <c r="A14" s="58" t="s">
        <v>41</v>
      </c>
      <c r="B14" s="58" t="s">
        <v>6</v>
      </c>
      <c r="C14" s="58" t="s">
        <v>42</v>
      </c>
      <c r="D14" s="58" t="s">
        <v>10</v>
      </c>
      <c r="E14" s="58">
        <v>30067</v>
      </c>
      <c r="F14" s="58" t="s">
        <v>8</v>
      </c>
      <c r="G14" s="59">
        <v>24863</v>
      </c>
      <c r="L14" s="58" t="s">
        <v>18</v>
      </c>
    </row>
    <row r="15" spans="1:14" x14ac:dyDescent="0.2">
      <c r="A15" s="58" t="s">
        <v>52</v>
      </c>
      <c r="B15" s="58" t="s">
        <v>6</v>
      </c>
      <c r="C15" s="58" t="s">
        <v>53</v>
      </c>
      <c r="D15" s="58" t="s">
        <v>14</v>
      </c>
      <c r="E15" s="58">
        <v>67000</v>
      </c>
      <c r="F15" s="58" t="s">
        <v>8</v>
      </c>
      <c r="G15" s="59">
        <v>26361</v>
      </c>
    </row>
    <row r="16" spans="1:14" x14ac:dyDescent="0.2">
      <c r="A16" s="58" t="s">
        <v>54</v>
      </c>
      <c r="B16" s="58" t="s">
        <v>6</v>
      </c>
      <c r="C16" s="58" t="s">
        <v>55</v>
      </c>
      <c r="D16" s="58" t="s">
        <v>10</v>
      </c>
      <c r="E16" s="58">
        <v>39000</v>
      </c>
      <c r="F16" s="58" t="s">
        <v>8</v>
      </c>
      <c r="G16" s="59">
        <v>19043</v>
      </c>
    </row>
    <row r="17" spans="1:7" x14ac:dyDescent="0.2">
      <c r="A17" s="58" t="s">
        <v>56</v>
      </c>
      <c r="B17" s="58" t="s">
        <v>6</v>
      </c>
      <c r="C17" s="58" t="s">
        <v>57</v>
      </c>
      <c r="D17" s="58" t="s">
        <v>23</v>
      </c>
      <c r="E17" s="58">
        <v>45000</v>
      </c>
      <c r="F17" s="58" t="s">
        <v>8</v>
      </c>
      <c r="G17" s="59">
        <v>24171</v>
      </c>
    </row>
    <row r="18" spans="1:7" x14ac:dyDescent="0.2">
      <c r="A18" s="58" t="s">
        <v>62</v>
      </c>
      <c r="B18" s="58" t="s">
        <v>6</v>
      </c>
      <c r="C18" s="58" t="s">
        <v>63</v>
      </c>
      <c r="D18" s="58" t="s">
        <v>23</v>
      </c>
      <c r="E18" s="58">
        <v>33000</v>
      </c>
      <c r="F18" s="58" t="s">
        <v>8</v>
      </c>
      <c r="G18" s="59">
        <v>25257</v>
      </c>
    </row>
    <row r="19" spans="1:7" x14ac:dyDescent="0.2">
      <c r="A19" s="58" t="s">
        <v>64</v>
      </c>
      <c r="B19" s="58" t="s">
        <v>6</v>
      </c>
      <c r="C19" s="58" t="s">
        <v>65</v>
      </c>
      <c r="D19" s="58" t="s">
        <v>23</v>
      </c>
      <c r="E19" s="58">
        <v>30000</v>
      </c>
      <c r="F19" s="58" t="s">
        <v>8</v>
      </c>
      <c r="G19" s="59">
        <v>27478</v>
      </c>
    </row>
    <row r="20" spans="1:7" x14ac:dyDescent="0.2">
      <c r="A20" s="58" t="s">
        <v>66</v>
      </c>
      <c r="B20" s="58" t="s">
        <v>6</v>
      </c>
      <c r="C20" s="58" t="s">
        <v>67</v>
      </c>
      <c r="D20" s="58" t="s">
        <v>14</v>
      </c>
      <c r="E20" s="58">
        <v>50000</v>
      </c>
      <c r="F20" s="58" t="s">
        <v>8</v>
      </c>
      <c r="G20" s="59">
        <v>19073</v>
      </c>
    </row>
    <row r="21" spans="1:7" x14ac:dyDescent="0.2">
      <c r="A21" s="58" t="s">
        <v>12</v>
      </c>
      <c r="B21" s="58" t="s">
        <v>11</v>
      </c>
      <c r="C21" s="58" t="s">
        <v>13</v>
      </c>
      <c r="D21" s="58" t="s">
        <v>14</v>
      </c>
      <c r="E21" s="58">
        <v>31000</v>
      </c>
      <c r="F21" s="58" t="s">
        <v>7</v>
      </c>
      <c r="G21" s="59">
        <v>23979</v>
      </c>
    </row>
    <row r="22" spans="1:7" x14ac:dyDescent="0.2">
      <c r="A22" s="58" t="s">
        <v>45</v>
      </c>
      <c r="B22" s="58" t="s">
        <v>9</v>
      </c>
      <c r="C22" s="58" t="s">
        <v>46</v>
      </c>
      <c r="D22" s="58" t="s">
        <v>27</v>
      </c>
      <c r="E22" s="58">
        <v>45600</v>
      </c>
      <c r="F22" s="58" t="s">
        <v>7</v>
      </c>
      <c r="G22" s="59">
        <v>22203</v>
      </c>
    </row>
    <row r="23" spans="1:7" x14ac:dyDescent="0.2">
      <c r="A23" s="58" t="s">
        <v>80</v>
      </c>
      <c r="B23" s="58" t="s">
        <v>9</v>
      </c>
      <c r="C23" s="58" t="s">
        <v>81</v>
      </c>
      <c r="D23" s="58" t="s">
        <v>10</v>
      </c>
      <c r="E23" s="58">
        <v>68000</v>
      </c>
      <c r="F23" s="58" t="s">
        <v>7</v>
      </c>
      <c r="G23" s="59">
        <v>28258</v>
      </c>
    </row>
    <row r="24" spans="1:7" x14ac:dyDescent="0.2">
      <c r="A24" s="58" t="s">
        <v>21</v>
      </c>
      <c r="B24" s="58" t="s">
        <v>9</v>
      </c>
      <c r="C24" s="58" t="s">
        <v>22</v>
      </c>
      <c r="D24" s="58" t="s">
        <v>23</v>
      </c>
      <c r="E24" s="58">
        <v>50000</v>
      </c>
      <c r="F24" s="58" t="s">
        <v>20</v>
      </c>
      <c r="G24" s="59">
        <v>26068</v>
      </c>
    </row>
    <row r="25" spans="1:7" x14ac:dyDescent="0.2">
      <c r="A25" s="58" t="s">
        <v>69</v>
      </c>
      <c r="B25" s="58" t="s">
        <v>48</v>
      </c>
      <c r="C25" s="58" t="s">
        <v>68</v>
      </c>
      <c r="D25" s="58" t="s">
        <v>15</v>
      </c>
      <c r="E25" s="58">
        <v>50000</v>
      </c>
      <c r="F25" s="58" t="s">
        <v>7</v>
      </c>
      <c r="G25" s="59">
        <v>27194</v>
      </c>
    </row>
    <row r="26" spans="1:7" x14ac:dyDescent="0.2">
      <c r="A26" s="58" t="s">
        <v>47</v>
      </c>
      <c r="B26" s="58" t="s">
        <v>48</v>
      </c>
      <c r="C26" s="58" t="s">
        <v>49</v>
      </c>
      <c r="D26" s="58" t="s">
        <v>27</v>
      </c>
      <c r="E26" s="58">
        <v>37800</v>
      </c>
      <c r="F26" s="58" t="s">
        <v>8</v>
      </c>
      <c r="G26" s="59">
        <v>23477</v>
      </c>
    </row>
    <row r="27" spans="1:7" x14ac:dyDescent="0.2">
      <c r="A27" s="58" t="s">
        <v>59</v>
      </c>
      <c r="B27" s="58" t="s">
        <v>58</v>
      </c>
      <c r="C27" s="58" t="s">
        <v>60</v>
      </c>
      <c r="D27" s="58" t="s">
        <v>61</v>
      </c>
      <c r="E27" s="58">
        <v>30000</v>
      </c>
      <c r="F27" s="58" t="s">
        <v>7</v>
      </c>
      <c r="G27" s="59">
        <v>13573</v>
      </c>
    </row>
    <row r="28" spans="1:7" x14ac:dyDescent="0.2">
      <c r="A28" s="58" t="s">
        <v>88</v>
      </c>
      <c r="B28" s="58" t="s">
        <v>58</v>
      </c>
      <c r="C28" s="58" t="s">
        <v>89</v>
      </c>
      <c r="D28" s="58" t="s">
        <v>61</v>
      </c>
      <c r="E28" s="58">
        <v>50000</v>
      </c>
      <c r="F28" s="58" t="s">
        <v>7</v>
      </c>
      <c r="G28" s="59">
        <v>21600</v>
      </c>
    </row>
    <row r="29" spans="1:7" x14ac:dyDescent="0.2">
      <c r="A29" s="58" t="s">
        <v>82</v>
      </c>
      <c r="B29" s="58" t="s">
        <v>58</v>
      </c>
      <c r="C29" s="58" t="s">
        <v>83</v>
      </c>
      <c r="D29" s="58" t="s">
        <v>61</v>
      </c>
      <c r="E29" s="58">
        <v>35754</v>
      </c>
      <c r="F29" s="58" t="s">
        <v>8</v>
      </c>
      <c r="G29" s="59">
        <v>13964</v>
      </c>
    </row>
    <row r="30" spans="1:7" x14ac:dyDescent="0.2">
      <c r="A30" s="58" t="s">
        <v>84</v>
      </c>
      <c r="B30" s="58" t="s">
        <v>58</v>
      </c>
      <c r="C30" s="58" t="s">
        <v>85</v>
      </c>
      <c r="D30" s="58" t="s">
        <v>15</v>
      </c>
      <c r="E30" s="58">
        <v>40000</v>
      </c>
      <c r="F30" s="58" t="s">
        <v>20</v>
      </c>
      <c r="G30" s="59">
        <v>17952</v>
      </c>
    </row>
    <row r="31" spans="1:7" x14ac:dyDescent="0.2">
      <c r="A31" s="58" t="s">
        <v>86</v>
      </c>
      <c r="B31" s="58" t="s">
        <v>58</v>
      </c>
      <c r="C31" s="58" t="s">
        <v>87</v>
      </c>
      <c r="D31" s="58" t="s">
        <v>15</v>
      </c>
      <c r="E31" s="58">
        <v>29000</v>
      </c>
      <c r="F31" s="58" t="s">
        <v>8</v>
      </c>
      <c r="G31" s="59">
        <v>27431</v>
      </c>
    </row>
    <row r="32" spans="1:7" x14ac:dyDescent="0.2">
      <c r="A32" s="58" t="s">
        <v>90</v>
      </c>
      <c r="B32" s="58" t="s">
        <v>58</v>
      </c>
      <c r="C32" s="58" t="s">
        <v>91</v>
      </c>
      <c r="D32" s="58" t="s">
        <v>61</v>
      </c>
      <c r="E32" s="58">
        <v>45000</v>
      </c>
      <c r="F32" s="58" t="s">
        <v>8</v>
      </c>
      <c r="G32" s="59">
        <v>15763</v>
      </c>
    </row>
    <row r="33" spans="1:7" x14ac:dyDescent="0.2">
      <c r="A33" s="58" t="s">
        <v>92</v>
      </c>
      <c r="B33" s="58" t="s">
        <v>58</v>
      </c>
      <c r="C33" s="58" t="s">
        <v>93</v>
      </c>
      <c r="D33" s="58" t="s">
        <v>23</v>
      </c>
      <c r="E33" s="58">
        <v>50000</v>
      </c>
      <c r="F33" s="58" t="s">
        <v>8</v>
      </c>
      <c r="G33" s="59">
        <v>12842</v>
      </c>
    </row>
    <row r="34" spans="1:7" x14ac:dyDescent="0.2">
      <c r="A34" s="58" t="s">
        <v>94</v>
      </c>
      <c r="B34" s="58" t="s">
        <v>58</v>
      </c>
      <c r="C34" s="58" t="s">
        <v>95</v>
      </c>
      <c r="D34" s="58" t="s">
        <v>61</v>
      </c>
      <c r="E34" s="58">
        <v>28000</v>
      </c>
      <c r="F34" s="58" t="s">
        <v>20</v>
      </c>
      <c r="G34" s="59">
        <v>14644</v>
      </c>
    </row>
    <row r="35" spans="1:7" x14ac:dyDescent="0.2">
      <c r="A35" s="58" t="s">
        <v>36</v>
      </c>
      <c r="B35" s="58" t="s">
        <v>32</v>
      </c>
      <c r="C35" s="58" t="s">
        <v>33</v>
      </c>
      <c r="D35" s="58" t="s">
        <v>23</v>
      </c>
      <c r="E35" s="58">
        <v>30000</v>
      </c>
      <c r="F35" s="58" t="s">
        <v>8</v>
      </c>
      <c r="G35" s="59">
        <v>27709</v>
      </c>
    </row>
    <row r="36" spans="1:7" x14ac:dyDescent="0.2">
      <c r="A36" s="58" t="s">
        <v>39</v>
      </c>
      <c r="B36" s="58" t="s">
        <v>32</v>
      </c>
      <c r="C36" s="58" t="s">
        <v>40</v>
      </c>
      <c r="D36" s="58" t="s">
        <v>10</v>
      </c>
      <c r="E36" s="58">
        <v>13000</v>
      </c>
      <c r="F36" s="58" t="s">
        <v>8</v>
      </c>
      <c r="G36" s="59">
        <v>18050</v>
      </c>
    </row>
    <row r="37" spans="1:7" x14ac:dyDescent="0.2">
      <c r="A37" s="58" t="s">
        <v>17</v>
      </c>
      <c r="B37" s="58" t="s">
        <v>18</v>
      </c>
      <c r="C37" s="58" t="s">
        <v>19</v>
      </c>
      <c r="D37" s="58" t="s">
        <v>14</v>
      </c>
      <c r="E37" s="58">
        <v>43000</v>
      </c>
      <c r="F37" s="58" t="s">
        <v>16</v>
      </c>
      <c r="G37" s="59">
        <v>22178</v>
      </c>
    </row>
    <row r="38" spans="1:7" x14ac:dyDescent="0.2">
      <c r="A38" s="58" t="s">
        <v>76</v>
      </c>
      <c r="B38" s="58" t="s">
        <v>18</v>
      </c>
      <c r="C38" s="58" t="s">
        <v>77</v>
      </c>
      <c r="D38" s="58" t="s">
        <v>23</v>
      </c>
      <c r="E38" s="58">
        <v>50000</v>
      </c>
      <c r="F38" s="58" t="s">
        <v>7</v>
      </c>
      <c r="G38" s="59">
        <v>25599</v>
      </c>
    </row>
    <row r="39" spans="1:7" x14ac:dyDescent="0.2">
      <c r="A39" s="58" t="s">
        <v>71</v>
      </c>
      <c r="B39" s="58" t="s">
        <v>18</v>
      </c>
      <c r="C39" s="58" t="s">
        <v>72</v>
      </c>
      <c r="D39" s="58" t="s">
        <v>15</v>
      </c>
      <c r="E39" s="58">
        <v>30000</v>
      </c>
      <c r="F39" s="58" t="s">
        <v>8</v>
      </c>
      <c r="G39" s="59">
        <v>25964</v>
      </c>
    </row>
    <row r="40" spans="1:7" x14ac:dyDescent="0.2">
      <c r="A40" s="58" t="s">
        <v>73</v>
      </c>
      <c r="B40" s="58" t="s">
        <v>18</v>
      </c>
      <c r="C40" s="58" t="s">
        <v>74</v>
      </c>
      <c r="D40" s="58" t="s">
        <v>23</v>
      </c>
      <c r="E40" s="58">
        <v>30000</v>
      </c>
      <c r="F40" s="58" t="s">
        <v>8</v>
      </c>
      <c r="G40" s="59">
        <v>24504</v>
      </c>
    </row>
    <row r="41" spans="1:7" x14ac:dyDescent="0.2">
      <c r="A41" s="58" t="s">
        <v>75</v>
      </c>
      <c r="B41" s="58" t="s">
        <v>18</v>
      </c>
      <c r="C41" s="58" t="s">
        <v>70</v>
      </c>
      <c r="D41" s="58" t="s">
        <v>61</v>
      </c>
      <c r="E41" s="58">
        <v>30000</v>
      </c>
      <c r="F41" s="58" t="s">
        <v>8</v>
      </c>
      <c r="G41" s="59">
        <v>28157</v>
      </c>
    </row>
    <row r="42" spans="1:7" x14ac:dyDescent="0.2">
      <c r="A42" s="58" t="s">
        <v>78</v>
      </c>
      <c r="B42" s="58" t="s">
        <v>18</v>
      </c>
      <c r="C42" s="58" t="s">
        <v>79</v>
      </c>
      <c r="D42" s="58" t="s">
        <v>15</v>
      </c>
      <c r="E42" s="58">
        <v>30000</v>
      </c>
      <c r="F42" s="58" t="s">
        <v>8</v>
      </c>
      <c r="G42" s="59">
        <v>26329</v>
      </c>
    </row>
  </sheetData>
  <dataValidations count="1">
    <dataValidation type="list" allowBlank="1" showInputMessage="1" showErrorMessage="1" sqref="I7:I8">
      <formula1>$L$7:$L$14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0"/>
  <sheetViews>
    <sheetView topLeftCell="A2" workbookViewId="0">
      <selection activeCell="A4" sqref="A4:D30"/>
    </sheetView>
  </sheetViews>
  <sheetFormatPr defaultRowHeight="12.75" x14ac:dyDescent="0.2"/>
  <cols>
    <col min="1" max="1" width="10.140625" bestFit="1" customWidth="1"/>
    <col min="2" max="2" width="9.5703125" bestFit="1" customWidth="1"/>
    <col min="3" max="3" width="16.140625" customWidth="1"/>
    <col min="4" max="4" width="12.5703125" bestFit="1" customWidth="1"/>
    <col min="5" max="5" width="5.5703125" customWidth="1"/>
    <col min="6" max="6" width="13.42578125" customWidth="1"/>
    <col min="8" max="8" width="10.7109375" customWidth="1"/>
    <col min="10" max="10" width="9.85546875" customWidth="1"/>
    <col min="11" max="11" width="19" customWidth="1"/>
  </cols>
  <sheetData>
    <row r="1" spans="1:11" x14ac:dyDescent="0.2">
      <c r="F1" s="33" t="s">
        <v>114</v>
      </c>
      <c r="H1" s="33" t="s">
        <v>115</v>
      </c>
      <c r="K1" s="28" t="s">
        <v>112</v>
      </c>
    </row>
    <row r="2" spans="1:11" ht="13.5" thickBot="1" x14ac:dyDescent="0.25">
      <c r="F2" s="31" t="b">
        <f>C4&lt;&gt;D4</f>
        <v>0</v>
      </c>
      <c r="H2" s="31" t="b">
        <f>OR(A4="",B4="")</f>
        <v>0</v>
      </c>
      <c r="K2" t="str">
        <f>"&gt;"&amp;AVERAGE(szamfelt_lista[Szamla_osszeg])</f>
        <v>&gt;1146,33962962963</v>
      </c>
    </row>
    <row r="3" spans="1:11" x14ac:dyDescent="0.2">
      <c r="A3" s="39" t="s">
        <v>110</v>
      </c>
      <c r="B3" s="40" t="s">
        <v>111</v>
      </c>
      <c r="C3" s="40" t="s">
        <v>112</v>
      </c>
      <c r="D3" s="41" t="s">
        <v>113</v>
      </c>
      <c r="F3" s="34" t="s">
        <v>116</v>
      </c>
      <c r="H3" s="34" t="s">
        <v>117</v>
      </c>
      <c r="K3" s="34" t="s">
        <v>124</v>
      </c>
    </row>
    <row r="4" spans="1:11" x14ac:dyDescent="0.2">
      <c r="A4" s="37">
        <v>40544</v>
      </c>
      <c r="B4" s="29" t="s">
        <v>106</v>
      </c>
      <c r="C4" s="30">
        <v>278.07</v>
      </c>
      <c r="D4" s="38">
        <v>278.07</v>
      </c>
    </row>
    <row r="5" spans="1:11" x14ac:dyDescent="0.2">
      <c r="A5" s="37">
        <v>40546</v>
      </c>
      <c r="B5" s="29" t="s">
        <v>107</v>
      </c>
      <c r="C5" s="30">
        <v>789</v>
      </c>
      <c r="D5" s="38">
        <v>500</v>
      </c>
      <c r="K5" s="28" t="s">
        <v>112</v>
      </c>
    </row>
    <row r="6" spans="1:11" x14ac:dyDescent="0.2">
      <c r="A6" s="37">
        <v>40546</v>
      </c>
      <c r="B6" s="29" t="s">
        <v>108</v>
      </c>
      <c r="C6" s="30">
        <v>1365.35</v>
      </c>
      <c r="D6" s="38">
        <v>1365.35</v>
      </c>
      <c r="K6" t="str">
        <f>"&gt;"&amp;K9</f>
        <v>&gt;1146,33962962963</v>
      </c>
    </row>
    <row r="7" spans="1:11" x14ac:dyDescent="0.2">
      <c r="A7" s="37"/>
      <c r="B7" s="29" t="s">
        <v>109</v>
      </c>
      <c r="C7" s="30">
        <v>240.17</v>
      </c>
      <c r="D7" s="38">
        <v>240.17</v>
      </c>
      <c r="K7" s="34" t="s">
        <v>125</v>
      </c>
    </row>
    <row r="8" spans="1:11" ht="13.5" thickBot="1" x14ac:dyDescent="0.25">
      <c r="A8" s="37">
        <v>40547</v>
      </c>
      <c r="B8" s="29" t="s">
        <v>106</v>
      </c>
      <c r="C8" s="30">
        <v>1348.49</v>
      </c>
      <c r="D8" s="38">
        <v>1348.49</v>
      </c>
    </row>
    <row r="9" spans="1:11" ht="13.5" thickBot="1" x14ac:dyDescent="0.25">
      <c r="A9" s="37">
        <v>40554</v>
      </c>
      <c r="B9" s="29"/>
      <c r="C9" s="30">
        <v>2023.35</v>
      </c>
      <c r="D9" s="38">
        <v>2023.35</v>
      </c>
      <c r="K9" s="46">
        <f>AVERAGE(szamfelt_lista[Szamla_osszeg])</f>
        <v>1146.3396296296296</v>
      </c>
    </row>
    <row r="10" spans="1:11" x14ac:dyDescent="0.2">
      <c r="A10" s="37">
        <v>40554</v>
      </c>
      <c r="B10" s="29" t="s">
        <v>106</v>
      </c>
      <c r="C10" s="30">
        <v>292.81</v>
      </c>
      <c r="D10" s="38">
        <v>292.81</v>
      </c>
    </row>
    <row r="11" spans="1:11" x14ac:dyDescent="0.2">
      <c r="A11" s="37">
        <v>40561</v>
      </c>
      <c r="B11" s="29" t="s">
        <v>107</v>
      </c>
      <c r="C11" s="30">
        <v>1802.92</v>
      </c>
      <c r="D11" s="38">
        <v>1802.92</v>
      </c>
    </row>
    <row r="12" spans="1:11" x14ac:dyDescent="0.2">
      <c r="A12" s="37">
        <v>40563</v>
      </c>
      <c r="B12" s="29" t="s">
        <v>106</v>
      </c>
      <c r="C12" s="30">
        <v>1668.42</v>
      </c>
      <c r="D12" s="38">
        <v>1668.42</v>
      </c>
    </row>
    <row r="13" spans="1:11" x14ac:dyDescent="0.2">
      <c r="A13" s="37"/>
      <c r="B13" s="29" t="s">
        <v>106</v>
      </c>
      <c r="C13" s="30">
        <v>566</v>
      </c>
      <c r="D13" s="38">
        <v>566</v>
      </c>
    </row>
    <row r="14" spans="1:11" x14ac:dyDescent="0.2">
      <c r="A14" s="37">
        <v>40564</v>
      </c>
      <c r="B14" s="29" t="s">
        <v>106</v>
      </c>
      <c r="C14" s="30">
        <v>422</v>
      </c>
      <c r="D14" s="38">
        <v>422</v>
      </c>
    </row>
    <row r="15" spans="1:11" x14ac:dyDescent="0.2">
      <c r="A15" s="37">
        <v>40564</v>
      </c>
      <c r="B15" s="29" t="s">
        <v>109</v>
      </c>
      <c r="C15" s="30">
        <v>1335.74</v>
      </c>
      <c r="D15" s="38">
        <v>1335.74</v>
      </c>
    </row>
    <row r="16" spans="1:11" x14ac:dyDescent="0.2">
      <c r="A16" s="37">
        <v>40568</v>
      </c>
      <c r="B16" s="29" t="s">
        <v>106</v>
      </c>
      <c r="C16" s="30">
        <v>176.41</v>
      </c>
      <c r="D16" s="38">
        <v>176.41</v>
      </c>
    </row>
    <row r="17" spans="1:4" x14ac:dyDescent="0.2">
      <c r="A17" s="37">
        <v>40568</v>
      </c>
      <c r="B17" s="29"/>
      <c r="C17" s="30">
        <v>870.48</v>
      </c>
      <c r="D17" s="38">
        <v>870.48</v>
      </c>
    </row>
    <row r="18" spans="1:4" x14ac:dyDescent="0.2">
      <c r="A18" s="37">
        <v>40569</v>
      </c>
      <c r="B18" s="29" t="s">
        <v>107</v>
      </c>
      <c r="C18" s="30">
        <v>1682.37</v>
      </c>
      <c r="D18" s="38">
        <v>1682.37</v>
      </c>
    </row>
    <row r="19" spans="1:4" x14ac:dyDescent="0.2">
      <c r="A19" s="37">
        <v>40569</v>
      </c>
      <c r="B19" s="29" t="s">
        <v>107</v>
      </c>
      <c r="C19" s="30">
        <v>1704.22</v>
      </c>
      <c r="D19" s="38">
        <v>1704.22</v>
      </c>
    </row>
    <row r="20" spans="1:4" x14ac:dyDescent="0.2">
      <c r="A20" s="37">
        <v>40577</v>
      </c>
      <c r="B20" s="29" t="s">
        <v>108</v>
      </c>
      <c r="C20" s="30">
        <v>460</v>
      </c>
      <c r="D20" s="38">
        <v>460</v>
      </c>
    </row>
    <row r="21" spans="1:4" x14ac:dyDescent="0.2">
      <c r="A21" s="37">
        <v>40577</v>
      </c>
      <c r="B21" s="29" t="s">
        <v>107</v>
      </c>
      <c r="C21" s="30">
        <v>1607.04</v>
      </c>
      <c r="D21" s="38">
        <v>1607.04</v>
      </c>
    </row>
    <row r="22" spans="1:4" x14ac:dyDescent="0.2">
      <c r="A22" s="37"/>
      <c r="B22" s="29" t="s">
        <v>107</v>
      </c>
      <c r="C22" s="30">
        <v>1205.28</v>
      </c>
      <c r="D22" s="38">
        <v>1205.28</v>
      </c>
    </row>
    <row r="23" spans="1:4" x14ac:dyDescent="0.2">
      <c r="A23" s="37">
        <v>40581</v>
      </c>
      <c r="B23" s="29" t="s">
        <v>107</v>
      </c>
      <c r="C23" s="30">
        <v>2191.67</v>
      </c>
      <c r="D23" s="38">
        <v>2191.67</v>
      </c>
    </row>
    <row r="24" spans="1:4" x14ac:dyDescent="0.2">
      <c r="A24" s="37">
        <v>40582</v>
      </c>
      <c r="B24" s="29" t="s">
        <v>107</v>
      </c>
      <c r="C24" s="30">
        <v>454.77</v>
      </c>
      <c r="D24" s="38">
        <v>454.77</v>
      </c>
    </row>
    <row r="25" spans="1:4" x14ac:dyDescent="0.2">
      <c r="A25" s="37">
        <v>40591</v>
      </c>
      <c r="B25" s="29" t="s">
        <v>106</v>
      </c>
      <c r="C25" s="30">
        <v>1800</v>
      </c>
      <c r="D25" s="38">
        <v>1800</v>
      </c>
    </row>
    <row r="26" spans="1:4" x14ac:dyDescent="0.2">
      <c r="A26" s="37">
        <v>40591</v>
      </c>
      <c r="B26" s="29" t="s">
        <v>107</v>
      </c>
      <c r="C26" s="30">
        <v>2206.89</v>
      </c>
      <c r="D26" s="38">
        <v>2206.89</v>
      </c>
    </row>
    <row r="27" spans="1:4" x14ac:dyDescent="0.2">
      <c r="A27" s="37">
        <v>40596</v>
      </c>
      <c r="B27" s="29"/>
      <c r="C27" s="30">
        <v>122.15</v>
      </c>
      <c r="D27" s="38">
        <v>122.15</v>
      </c>
    </row>
    <row r="28" spans="1:4" x14ac:dyDescent="0.2">
      <c r="A28" s="37">
        <v>40597</v>
      </c>
      <c r="B28" s="29" t="s">
        <v>107</v>
      </c>
      <c r="C28" s="30">
        <v>2374.06</v>
      </c>
      <c r="D28" s="38">
        <v>2374.06</v>
      </c>
    </row>
    <row r="29" spans="1:4" x14ac:dyDescent="0.2">
      <c r="A29" s="37">
        <v>40597</v>
      </c>
      <c r="B29" s="29" t="s">
        <v>106</v>
      </c>
      <c r="C29" s="30">
        <v>1347.57</v>
      </c>
      <c r="D29" s="38">
        <v>1347.57</v>
      </c>
    </row>
    <row r="30" spans="1:4" x14ac:dyDescent="0.2">
      <c r="A30" s="42">
        <v>40602</v>
      </c>
      <c r="B30" s="43" t="s">
        <v>106</v>
      </c>
      <c r="C30" s="44">
        <v>615.94000000000005</v>
      </c>
      <c r="D30" s="45">
        <v>615.94000000000005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41"/>
  <sheetViews>
    <sheetView zoomScaleNormal="100" workbookViewId="0">
      <pane ySplit="5" topLeftCell="A17" activePane="bottomLeft" state="frozen"/>
      <selection pane="bottomLeft" activeCell="E1" sqref="E1:F3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.140625" bestFit="1" customWidth="1"/>
    <col min="7" max="7" width="10.140625" style="1" bestFit="1" customWidth="1"/>
    <col min="8" max="8" width="6" customWidth="1"/>
    <col min="9" max="9" width="10.7109375" customWidth="1"/>
  </cols>
  <sheetData>
    <row r="1" spans="1:11" ht="13.5" thickBot="1" x14ac:dyDescent="0.25">
      <c r="E1" s="8" t="s">
        <v>1</v>
      </c>
      <c r="F1" s="9" t="s">
        <v>5</v>
      </c>
    </row>
    <row r="2" spans="1:11" x14ac:dyDescent="0.2">
      <c r="E2" s="4" t="s">
        <v>6</v>
      </c>
      <c r="F2" s="5" t="s">
        <v>8</v>
      </c>
    </row>
    <row r="3" spans="1:11" ht="13.5" thickBot="1" x14ac:dyDescent="0.25">
      <c r="E3" s="6" t="s">
        <v>58</v>
      </c>
      <c r="F3" s="7" t="s">
        <v>7</v>
      </c>
    </row>
    <row r="5" spans="1:1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96</v>
      </c>
      <c r="I5" s="3" t="s">
        <v>96</v>
      </c>
      <c r="J5" s="2" t="s">
        <v>0</v>
      </c>
      <c r="K5" s="2" t="s">
        <v>5</v>
      </c>
    </row>
    <row r="6" spans="1:11" x14ac:dyDescent="0.2">
      <c r="A6" t="s">
        <v>24</v>
      </c>
      <c r="B6" t="s">
        <v>25</v>
      </c>
      <c r="C6" t="s">
        <v>26</v>
      </c>
      <c r="D6" t="s">
        <v>27</v>
      </c>
      <c r="E6">
        <v>35000</v>
      </c>
      <c r="F6" t="s">
        <v>7</v>
      </c>
      <c r="G6" s="1">
        <v>24699</v>
      </c>
    </row>
    <row r="7" spans="1:11" x14ac:dyDescent="0.2">
      <c r="A7" t="s">
        <v>28</v>
      </c>
      <c r="B7" t="s">
        <v>6</v>
      </c>
      <c r="C7" t="s">
        <v>29</v>
      </c>
      <c r="D7" t="s">
        <v>15</v>
      </c>
      <c r="E7">
        <v>95000</v>
      </c>
      <c r="F7" t="s">
        <v>8</v>
      </c>
      <c r="G7" s="1">
        <v>25328</v>
      </c>
    </row>
    <row r="8" spans="1:11" x14ac:dyDescent="0.2">
      <c r="A8" t="s">
        <v>30</v>
      </c>
      <c r="B8" t="s">
        <v>6</v>
      </c>
      <c r="C8" t="s">
        <v>31</v>
      </c>
      <c r="D8" t="s">
        <v>14</v>
      </c>
      <c r="E8">
        <v>150000</v>
      </c>
      <c r="F8" t="s">
        <v>8</v>
      </c>
      <c r="G8" s="1">
        <v>27425</v>
      </c>
    </row>
    <row r="9" spans="1:11" x14ac:dyDescent="0.2">
      <c r="A9" t="s">
        <v>34</v>
      </c>
      <c r="B9" t="s">
        <v>6</v>
      </c>
      <c r="C9" t="s">
        <v>35</v>
      </c>
      <c r="D9" t="s">
        <v>27</v>
      </c>
      <c r="E9">
        <v>30000</v>
      </c>
      <c r="F9" t="s">
        <v>8</v>
      </c>
      <c r="G9" s="1">
        <v>29193</v>
      </c>
    </row>
    <row r="10" spans="1:11" x14ac:dyDescent="0.2">
      <c r="A10" t="s">
        <v>37</v>
      </c>
      <c r="B10" t="s">
        <v>6</v>
      </c>
      <c r="C10" t="s">
        <v>38</v>
      </c>
      <c r="D10" t="s">
        <v>14</v>
      </c>
      <c r="E10">
        <v>23456</v>
      </c>
      <c r="F10" t="s">
        <v>8</v>
      </c>
      <c r="G10" s="1">
        <v>15377</v>
      </c>
    </row>
    <row r="11" spans="1:11" x14ac:dyDescent="0.2">
      <c r="A11" t="s">
        <v>41</v>
      </c>
      <c r="B11" t="s">
        <v>6</v>
      </c>
      <c r="C11" t="s">
        <v>42</v>
      </c>
      <c r="D11" t="s">
        <v>10</v>
      </c>
      <c r="E11">
        <v>30067</v>
      </c>
      <c r="F11" t="s">
        <v>8</v>
      </c>
      <c r="G11" s="1">
        <v>24863</v>
      </c>
    </row>
    <row r="12" spans="1:11" x14ac:dyDescent="0.2">
      <c r="A12" t="s">
        <v>43</v>
      </c>
      <c r="B12" t="s">
        <v>6</v>
      </c>
      <c r="C12" t="s">
        <v>44</v>
      </c>
      <c r="D12" t="s">
        <v>15</v>
      </c>
      <c r="E12">
        <v>42311</v>
      </c>
      <c r="F12" t="s">
        <v>8</v>
      </c>
      <c r="G12" s="1">
        <v>21854</v>
      </c>
    </row>
    <row r="13" spans="1:11" x14ac:dyDescent="0.2">
      <c r="A13" t="s">
        <v>52</v>
      </c>
      <c r="B13" t="s">
        <v>6</v>
      </c>
      <c r="C13" t="s">
        <v>53</v>
      </c>
      <c r="D13" t="s">
        <v>14</v>
      </c>
      <c r="E13">
        <v>67000</v>
      </c>
      <c r="F13" t="s">
        <v>8</v>
      </c>
      <c r="G13" s="1">
        <v>26361</v>
      </c>
    </row>
    <row r="14" spans="1:11" x14ac:dyDescent="0.2">
      <c r="A14" t="s">
        <v>54</v>
      </c>
      <c r="B14" t="s">
        <v>6</v>
      </c>
      <c r="C14" t="s">
        <v>55</v>
      </c>
      <c r="D14" t="s">
        <v>10</v>
      </c>
      <c r="E14">
        <v>39000</v>
      </c>
      <c r="F14" t="s">
        <v>8</v>
      </c>
      <c r="G14" s="1">
        <v>19043</v>
      </c>
    </row>
    <row r="15" spans="1:11" x14ac:dyDescent="0.2">
      <c r="A15" t="s">
        <v>56</v>
      </c>
      <c r="B15" t="s">
        <v>6</v>
      </c>
      <c r="C15" t="s">
        <v>57</v>
      </c>
      <c r="D15" t="s">
        <v>23</v>
      </c>
      <c r="E15">
        <v>45000</v>
      </c>
      <c r="F15" t="s">
        <v>8</v>
      </c>
      <c r="G15" s="1">
        <v>24171</v>
      </c>
    </row>
    <row r="16" spans="1:11" x14ac:dyDescent="0.2">
      <c r="A16" t="s">
        <v>62</v>
      </c>
      <c r="B16" t="s">
        <v>6</v>
      </c>
      <c r="C16" t="s">
        <v>63</v>
      </c>
      <c r="D16" t="s">
        <v>23</v>
      </c>
      <c r="E16">
        <v>33000</v>
      </c>
      <c r="F16" t="s">
        <v>8</v>
      </c>
      <c r="G16" s="1">
        <v>25257</v>
      </c>
    </row>
    <row r="17" spans="1:7" x14ac:dyDescent="0.2">
      <c r="A17" t="s">
        <v>64</v>
      </c>
      <c r="B17" t="s">
        <v>6</v>
      </c>
      <c r="C17" t="s">
        <v>65</v>
      </c>
      <c r="D17" t="s">
        <v>23</v>
      </c>
      <c r="E17">
        <v>30000</v>
      </c>
      <c r="F17" t="s">
        <v>8</v>
      </c>
      <c r="G17" s="1">
        <v>27478</v>
      </c>
    </row>
    <row r="18" spans="1:7" x14ac:dyDescent="0.2">
      <c r="A18" t="s">
        <v>66</v>
      </c>
      <c r="B18" t="s">
        <v>6</v>
      </c>
      <c r="C18" t="s">
        <v>67</v>
      </c>
      <c r="D18" t="s">
        <v>14</v>
      </c>
      <c r="E18">
        <v>50000</v>
      </c>
      <c r="F18" t="s">
        <v>8</v>
      </c>
      <c r="G18" s="1">
        <v>19073</v>
      </c>
    </row>
    <row r="19" spans="1:7" x14ac:dyDescent="0.2">
      <c r="A19" t="s">
        <v>50</v>
      </c>
      <c r="B19" t="s">
        <v>6</v>
      </c>
      <c r="C19" t="s">
        <v>51</v>
      </c>
      <c r="D19" t="s">
        <v>15</v>
      </c>
      <c r="E19">
        <v>33000</v>
      </c>
      <c r="F19" t="s">
        <v>7</v>
      </c>
      <c r="G19" s="1">
        <v>29608</v>
      </c>
    </row>
    <row r="20" spans="1:7" x14ac:dyDescent="0.2">
      <c r="A20" t="s">
        <v>12</v>
      </c>
      <c r="B20" t="s">
        <v>11</v>
      </c>
      <c r="C20" t="s">
        <v>13</v>
      </c>
      <c r="D20" t="s">
        <v>14</v>
      </c>
      <c r="E20">
        <v>31000</v>
      </c>
      <c r="F20" t="s">
        <v>7</v>
      </c>
      <c r="G20" s="1">
        <v>23979</v>
      </c>
    </row>
    <row r="21" spans="1:7" x14ac:dyDescent="0.2">
      <c r="A21" t="s">
        <v>45</v>
      </c>
      <c r="B21" t="s">
        <v>9</v>
      </c>
      <c r="C21" t="s">
        <v>46</v>
      </c>
      <c r="D21" t="s">
        <v>27</v>
      </c>
      <c r="E21">
        <v>45600</v>
      </c>
      <c r="F21" t="s">
        <v>7</v>
      </c>
      <c r="G21" s="1">
        <v>22203</v>
      </c>
    </row>
    <row r="22" spans="1:7" x14ac:dyDescent="0.2">
      <c r="A22" t="s">
        <v>80</v>
      </c>
      <c r="B22" t="s">
        <v>9</v>
      </c>
      <c r="C22" t="s">
        <v>81</v>
      </c>
      <c r="D22" t="s">
        <v>10</v>
      </c>
      <c r="E22">
        <v>68000</v>
      </c>
      <c r="F22" t="s">
        <v>7</v>
      </c>
      <c r="G22" s="1">
        <v>28258</v>
      </c>
    </row>
    <row r="23" spans="1:7" x14ac:dyDescent="0.2">
      <c r="A23" t="s">
        <v>21</v>
      </c>
      <c r="B23" t="s">
        <v>9</v>
      </c>
      <c r="C23" t="s">
        <v>22</v>
      </c>
      <c r="D23" t="s">
        <v>23</v>
      </c>
      <c r="E23">
        <v>50000</v>
      </c>
      <c r="F23" t="s">
        <v>20</v>
      </c>
      <c r="G23" s="1">
        <v>26068</v>
      </c>
    </row>
    <row r="24" spans="1:7" x14ac:dyDescent="0.2">
      <c r="A24" t="s">
        <v>69</v>
      </c>
      <c r="B24" t="s">
        <v>48</v>
      </c>
      <c r="C24" t="s">
        <v>68</v>
      </c>
      <c r="D24" t="s">
        <v>15</v>
      </c>
      <c r="E24">
        <v>50000</v>
      </c>
      <c r="F24" t="s">
        <v>7</v>
      </c>
      <c r="G24" s="1">
        <v>27194</v>
      </c>
    </row>
    <row r="25" spans="1:7" x14ac:dyDescent="0.2">
      <c r="A25" t="s">
        <v>47</v>
      </c>
      <c r="B25" t="s">
        <v>48</v>
      </c>
      <c r="C25" t="s">
        <v>49</v>
      </c>
      <c r="D25" t="s">
        <v>27</v>
      </c>
      <c r="E25">
        <v>37800</v>
      </c>
      <c r="F25" t="s">
        <v>8</v>
      </c>
      <c r="G25" s="1">
        <v>23477</v>
      </c>
    </row>
    <row r="26" spans="1:7" x14ac:dyDescent="0.2">
      <c r="A26" t="s">
        <v>59</v>
      </c>
      <c r="B26" t="s">
        <v>58</v>
      </c>
      <c r="C26" t="s">
        <v>60</v>
      </c>
      <c r="D26" t="s">
        <v>61</v>
      </c>
      <c r="E26">
        <v>30000</v>
      </c>
      <c r="F26" t="s">
        <v>7</v>
      </c>
      <c r="G26" s="1">
        <v>13573</v>
      </c>
    </row>
    <row r="27" spans="1:7" x14ac:dyDescent="0.2">
      <c r="A27" t="s">
        <v>88</v>
      </c>
      <c r="B27" t="s">
        <v>58</v>
      </c>
      <c r="C27" t="s">
        <v>89</v>
      </c>
      <c r="D27" t="s">
        <v>61</v>
      </c>
      <c r="E27">
        <v>50000</v>
      </c>
      <c r="F27" t="s">
        <v>7</v>
      </c>
      <c r="G27" s="1">
        <v>21600</v>
      </c>
    </row>
    <row r="28" spans="1:7" x14ac:dyDescent="0.2">
      <c r="A28" t="s">
        <v>82</v>
      </c>
      <c r="B28" t="s">
        <v>58</v>
      </c>
      <c r="C28" t="s">
        <v>83</v>
      </c>
      <c r="D28" t="s">
        <v>61</v>
      </c>
      <c r="E28">
        <v>35754</v>
      </c>
      <c r="F28" t="s">
        <v>8</v>
      </c>
      <c r="G28" s="1">
        <v>13964</v>
      </c>
    </row>
    <row r="29" spans="1:7" x14ac:dyDescent="0.2">
      <c r="A29" t="s">
        <v>84</v>
      </c>
      <c r="B29" t="s">
        <v>58</v>
      </c>
      <c r="C29" t="s">
        <v>85</v>
      </c>
      <c r="D29" t="s">
        <v>15</v>
      </c>
      <c r="E29">
        <v>40000</v>
      </c>
      <c r="F29" t="s">
        <v>20</v>
      </c>
      <c r="G29" s="1">
        <v>17952</v>
      </c>
    </row>
    <row r="30" spans="1:7" x14ac:dyDescent="0.2">
      <c r="A30" t="s">
        <v>86</v>
      </c>
      <c r="B30" t="s">
        <v>58</v>
      </c>
      <c r="C30" t="s">
        <v>87</v>
      </c>
      <c r="D30" t="s">
        <v>15</v>
      </c>
      <c r="E30">
        <v>29000</v>
      </c>
      <c r="F30" t="s">
        <v>8</v>
      </c>
      <c r="G30" s="1">
        <v>27431</v>
      </c>
    </row>
    <row r="31" spans="1:7" x14ac:dyDescent="0.2">
      <c r="A31" t="s">
        <v>90</v>
      </c>
      <c r="B31" t="s">
        <v>58</v>
      </c>
      <c r="C31" t="s">
        <v>91</v>
      </c>
      <c r="D31" t="s">
        <v>61</v>
      </c>
      <c r="E31">
        <v>35000</v>
      </c>
      <c r="F31" t="s">
        <v>8</v>
      </c>
      <c r="G31" s="1">
        <v>15763</v>
      </c>
    </row>
    <row r="32" spans="1:7" x14ac:dyDescent="0.2">
      <c r="A32" t="s">
        <v>92</v>
      </c>
      <c r="B32" t="s">
        <v>58</v>
      </c>
      <c r="C32" t="s">
        <v>93</v>
      </c>
      <c r="D32" t="s">
        <v>23</v>
      </c>
      <c r="E32">
        <v>50000</v>
      </c>
      <c r="F32" t="s">
        <v>8</v>
      </c>
      <c r="G32" s="1">
        <v>12842</v>
      </c>
    </row>
    <row r="33" spans="1:7" x14ac:dyDescent="0.2">
      <c r="A33" t="s">
        <v>94</v>
      </c>
      <c r="B33" t="s">
        <v>58</v>
      </c>
      <c r="C33" t="s">
        <v>95</v>
      </c>
      <c r="D33" t="s">
        <v>61</v>
      </c>
      <c r="E33">
        <v>28000</v>
      </c>
      <c r="F33" t="s">
        <v>20</v>
      </c>
      <c r="G33" s="1">
        <v>14644</v>
      </c>
    </row>
    <row r="34" spans="1:7" x14ac:dyDescent="0.2">
      <c r="A34" t="s">
        <v>36</v>
      </c>
      <c r="B34" t="s">
        <v>32</v>
      </c>
      <c r="C34" t="s">
        <v>33</v>
      </c>
      <c r="D34" t="s">
        <v>23</v>
      </c>
      <c r="E34">
        <v>30000</v>
      </c>
      <c r="F34" t="s">
        <v>8</v>
      </c>
      <c r="G34" s="1">
        <v>27709</v>
      </c>
    </row>
    <row r="35" spans="1:7" x14ac:dyDescent="0.2">
      <c r="A35" t="s">
        <v>39</v>
      </c>
      <c r="B35" t="s">
        <v>32</v>
      </c>
      <c r="C35" t="s">
        <v>40</v>
      </c>
      <c r="D35" t="s">
        <v>10</v>
      </c>
      <c r="E35">
        <v>13000</v>
      </c>
      <c r="F35" t="s">
        <v>8</v>
      </c>
      <c r="G35" s="1">
        <v>18050</v>
      </c>
    </row>
    <row r="36" spans="1:7" x14ac:dyDescent="0.2">
      <c r="A36" t="s">
        <v>17</v>
      </c>
      <c r="B36" t="s">
        <v>18</v>
      </c>
      <c r="C36" t="s">
        <v>19</v>
      </c>
      <c r="D36" t="s">
        <v>14</v>
      </c>
      <c r="E36">
        <v>43000</v>
      </c>
      <c r="F36" t="s">
        <v>16</v>
      </c>
      <c r="G36" s="1">
        <v>22178</v>
      </c>
    </row>
    <row r="37" spans="1:7" x14ac:dyDescent="0.2">
      <c r="A37" t="s">
        <v>76</v>
      </c>
      <c r="B37" t="s">
        <v>18</v>
      </c>
      <c r="C37" t="s">
        <v>77</v>
      </c>
      <c r="D37" t="s">
        <v>23</v>
      </c>
      <c r="E37">
        <v>50000</v>
      </c>
      <c r="F37" t="s">
        <v>7</v>
      </c>
      <c r="G37" s="1">
        <v>25599</v>
      </c>
    </row>
    <row r="38" spans="1:7" x14ac:dyDescent="0.2">
      <c r="A38" t="s">
        <v>71</v>
      </c>
      <c r="B38" t="s">
        <v>18</v>
      </c>
      <c r="C38" t="s">
        <v>72</v>
      </c>
      <c r="D38" t="s">
        <v>15</v>
      </c>
      <c r="E38">
        <v>30000</v>
      </c>
      <c r="F38" t="s">
        <v>8</v>
      </c>
      <c r="G38" s="1">
        <v>25964</v>
      </c>
    </row>
    <row r="39" spans="1:7" x14ac:dyDescent="0.2">
      <c r="A39" t="s">
        <v>73</v>
      </c>
      <c r="B39" t="s">
        <v>18</v>
      </c>
      <c r="C39" t="s">
        <v>74</v>
      </c>
      <c r="D39" t="s">
        <v>23</v>
      </c>
      <c r="E39">
        <v>30000</v>
      </c>
      <c r="F39" t="s">
        <v>8</v>
      </c>
      <c r="G39" s="1">
        <v>24504</v>
      </c>
    </row>
    <row r="40" spans="1:7" x14ac:dyDescent="0.2">
      <c r="A40" t="s">
        <v>75</v>
      </c>
      <c r="B40" t="s">
        <v>18</v>
      </c>
      <c r="C40" t="s">
        <v>70</v>
      </c>
      <c r="D40" t="s">
        <v>61</v>
      </c>
      <c r="E40">
        <v>30000</v>
      </c>
      <c r="F40" t="s">
        <v>8</v>
      </c>
      <c r="G40" s="1">
        <v>24504</v>
      </c>
    </row>
    <row r="41" spans="1:7" x14ac:dyDescent="0.2">
      <c r="A41" t="s">
        <v>78</v>
      </c>
      <c r="B41" t="s">
        <v>18</v>
      </c>
      <c r="C41" t="s">
        <v>79</v>
      </c>
      <c r="D41" t="s">
        <v>15</v>
      </c>
      <c r="E41">
        <v>30000</v>
      </c>
      <c r="F41" t="s">
        <v>8</v>
      </c>
      <c r="G41" s="1">
        <v>26329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R38"/>
  <sheetViews>
    <sheetView zoomScaleNormal="100" workbookViewId="0">
      <pane ySplit="2" topLeftCell="A3" activePane="bottomLeft" state="frozen"/>
      <selection pane="bottomLeft" activeCell="O8" sqref="O8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.140625" bestFit="1" customWidth="1"/>
    <col min="7" max="7" width="10.140625" style="1" bestFit="1" customWidth="1"/>
    <col min="8" max="8" width="6" customWidth="1"/>
    <col min="17" max="17" width="12.7109375" customWidth="1"/>
  </cols>
  <sheetData>
    <row r="1" spans="1:18" x14ac:dyDescent="0.2">
      <c r="J1" s="47" t="s">
        <v>1</v>
      </c>
      <c r="M1" s="47" t="s">
        <v>1</v>
      </c>
      <c r="P1" s="47" t="s">
        <v>1</v>
      </c>
      <c r="R1" s="27" t="s">
        <v>9</v>
      </c>
    </row>
    <row r="2" spans="1:1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96</v>
      </c>
      <c r="J2" s="48" t="s">
        <v>9</v>
      </c>
      <c r="K2" s="49" t="s">
        <v>126</v>
      </c>
      <c r="M2" s="48" t="str">
        <f>"=Göd"</f>
        <v>=Göd</v>
      </c>
      <c r="N2" s="49" t="s">
        <v>127</v>
      </c>
      <c r="P2" s="48" t="str">
        <f>"="&amp;$R$1</f>
        <v>=Göd</v>
      </c>
      <c r="Q2" s="49" t="s">
        <v>128</v>
      </c>
    </row>
    <row r="3" spans="1:18" x14ac:dyDescent="0.2">
      <c r="A3" t="s">
        <v>24</v>
      </c>
      <c r="B3" t="s">
        <v>25</v>
      </c>
      <c r="C3" t="s">
        <v>26</v>
      </c>
      <c r="D3" t="s">
        <v>27</v>
      </c>
      <c r="E3">
        <v>35000</v>
      </c>
      <c r="F3" t="s">
        <v>7</v>
      </c>
      <c r="G3" s="1">
        <v>24699</v>
      </c>
    </row>
    <row r="4" spans="1:18" x14ac:dyDescent="0.2">
      <c r="A4" t="s">
        <v>28</v>
      </c>
      <c r="B4" t="s">
        <v>6</v>
      </c>
      <c r="C4" t="s">
        <v>29</v>
      </c>
      <c r="D4" t="s">
        <v>15</v>
      </c>
      <c r="E4">
        <v>95000</v>
      </c>
      <c r="F4" t="s">
        <v>8</v>
      </c>
      <c r="G4" s="1">
        <v>25328</v>
      </c>
    </row>
    <row r="5" spans="1:18" x14ac:dyDescent="0.2">
      <c r="A5" t="s">
        <v>30</v>
      </c>
      <c r="B5" t="s">
        <v>6</v>
      </c>
      <c r="C5" t="s">
        <v>31</v>
      </c>
      <c r="D5" t="s">
        <v>14</v>
      </c>
      <c r="E5">
        <v>150000</v>
      </c>
      <c r="F5" t="s">
        <v>8</v>
      </c>
      <c r="G5" s="1">
        <v>27425</v>
      </c>
    </row>
    <row r="6" spans="1:18" x14ac:dyDescent="0.2">
      <c r="A6" t="s">
        <v>34</v>
      </c>
      <c r="B6" t="s">
        <v>6</v>
      </c>
      <c r="C6" t="s">
        <v>35</v>
      </c>
      <c r="D6" t="s">
        <v>27</v>
      </c>
      <c r="E6">
        <v>30000</v>
      </c>
      <c r="F6" t="s">
        <v>8</v>
      </c>
      <c r="G6" s="1">
        <v>29193</v>
      </c>
    </row>
    <row r="7" spans="1:18" x14ac:dyDescent="0.2">
      <c r="A7" t="s">
        <v>37</v>
      </c>
      <c r="B7" t="s">
        <v>6</v>
      </c>
      <c r="C7" t="s">
        <v>38</v>
      </c>
      <c r="D7" t="s">
        <v>14</v>
      </c>
      <c r="E7">
        <v>23456</v>
      </c>
      <c r="F7" t="s">
        <v>8</v>
      </c>
      <c r="G7" s="1">
        <v>15377</v>
      </c>
    </row>
    <row r="8" spans="1:18" x14ac:dyDescent="0.2">
      <c r="A8" t="s">
        <v>41</v>
      </c>
      <c r="B8" t="s">
        <v>6</v>
      </c>
      <c r="C8" t="s">
        <v>42</v>
      </c>
      <c r="D8" t="s">
        <v>10</v>
      </c>
      <c r="E8">
        <v>30067</v>
      </c>
      <c r="F8" t="s">
        <v>8</v>
      </c>
      <c r="G8" s="1">
        <v>24863</v>
      </c>
    </row>
    <row r="9" spans="1:18" x14ac:dyDescent="0.2">
      <c r="A9" t="s">
        <v>43</v>
      </c>
      <c r="B9" t="s">
        <v>6</v>
      </c>
      <c r="C9" t="s">
        <v>44</v>
      </c>
      <c r="D9" t="s">
        <v>15</v>
      </c>
      <c r="E9">
        <v>42311</v>
      </c>
      <c r="F9" t="s">
        <v>8</v>
      </c>
      <c r="G9" s="1">
        <v>21854</v>
      </c>
    </row>
    <row r="10" spans="1:18" x14ac:dyDescent="0.2">
      <c r="A10" t="s">
        <v>52</v>
      </c>
      <c r="B10" t="s">
        <v>6</v>
      </c>
      <c r="C10" t="s">
        <v>53</v>
      </c>
      <c r="D10" t="s">
        <v>14</v>
      </c>
      <c r="E10">
        <v>67000</v>
      </c>
      <c r="F10" t="s">
        <v>8</v>
      </c>
      <c r="G10" s="1">
        <v>26361</v>
      </c>
    </row>
    <row r="11" spans="1:18" x14ac:dyDescent="0.2">
      <c r="A11" t="s">
        <v>54</v>
      </c>
      <c r="B11" t="s">
        <v>6</v>
      </c>
      <c r="C11" t="s">
        <v>55</v>
      </c>
      <c r="D11" t="s">
        <v>10</v>
      </c>
      <c r="E11">
        <v>39000</v>
      </c>
      <c r="F11" t="s">
        <v>8</v>
      </c>
      <c r="G11" s="1">
        <v>19043</v>
      </c>
    </row>
    <row r="12" spans="1:18" x14ac:dyDescent="0.2">
      <c r="A12" t="s">
        <v>56</v>
      </c>
      <c r="B12" t="s">
        <v>6</v>
      </c>
      <c r="C12" t="s">
        <v>57</v>
      </c>
      <c r="D12" t="s">
        <v>23</v>
      </c>
      <c r="E12">
        <v>45000</v>
      </c>
      <c r="F12" t="s">
        <v>8</v>
      </c>
      <c r="G12" s="1">
        <v>24171</v>
      </c>
    </row>
    <row r="13" spans="1:18" x14ac:dyDescent="0.2">
      <c r="A13" t="s">
        <v>62</v>
      </c>
      <c r="B13" t="s">
        <v>6</v>
      </c>
      <c r="C13" t="s">
        <v>63</v>
      </c>
      <c r="D13" t="s">
        <v>23</v>
      </c>
      <c r="E13">
        <v>33000</v>
      </c>
      <c r="F13" t="s">
        <v>8</v>
      </c>
      <c r="G13" s="1">
        <v>25257</v>
      </c>
    </row>
    <row r="14" spans="1:18" x14ac:dyDescent="0.2">
      <c r="A14" t="s">
        <v>64</v>
      </c>
      <c r="B14" t="s">
        <v>6</v>
      </c>
      <c r="C14" t="s">
        <v>65</v>
      </c>
      <c r="D14" t="s">
        <v>23</v>
      </c>
      <c r="E14">
        <v>30000</v>
      </c>
      <c r="F14" t="s">
        <v>8</v>
      </c>
      <c r="G14" s="1">
        <v>27478</v>
      </c>
    </row>
    <row r="15" spans="1:18" x14ac:dyDescent="0.2">
      <c r="A15" t="s">
        <v>66</v>
      </c>
      <c r="B15" t="s">
        <v>6</v>
      </c>
      <c r="C15" t="s">
        <v>67</v>
      </c>
      <c r="D15" t="s">
        <v>14</v>
      </c>
      <c r="E15">
        <v>50000</v>
      </c>
      <c r="F15" t="s">
        <v>8</v>
      </c>
      <c r="G15" s="1">
        <v>19073</v>
      </c>
    </row>
    <row r="16" spans="1:18" x14ac:dyDescent="0.2">
      <c r="A16" t="s">
        <v>50</v>
      </c>
      <c r="B16" t="s">
        <v>6</v>
      </c>
      <c r="C16" t="s">
        <v>51</v>
      </c>
      <c r="D16" t="s">
        <v>15</v>
      </c>
      <c r="E16">
        <v>33000</v>
      </c>
      <c r="F16" t="s">
        <v>7</v>
      </c>
      <c r="G16" s="1">
        <v>29608</v>
      </c>
    </row>
    <row r="17" spans="1:7" x14ac:dyDescent="0.2">
      <c r="A17" t="s">
        <v>12</v>
      </c>
      <c r="B17" t="s">
        <v>11</v>
      </c>
      <c r="C17" t="s">
        <v>13</v>
      </c>
      <c r="D17" t="s">
        <v>14</v>
      </c>
      <c r="E17">
        <v>31000</v>
      </c>
      <c r="F17" t="s">
        <v>7</v>
      </c>
      <c r="G17" s="1">
        <v>23979</v>
      </c>
    </row>
    <row r="18" spans="1:7" x14ac:dyDescent="0.2">
      <c r="A18" t="s">
        <v>45</v>
      </c>
      <c r="B18" t="s">
        <v>9</v>
      </c>
      <c r="C18" t="s">
        <v>46</v>
      </c>
      <c r="D18" t="s">
        <v>27</v>
      </c>
      <c r="E18">
        <v>45600</v>
      </c>
      <c r="F18" t="s">
        <v>7</v>
      </c>
      <c r="G18" s="1">
        <v>22203</v>
      </c>
    </row>
    <row r="19" spans="1:7" x14ac:dyDescent="0.2">
      <c r="A19" t="s">
        <v>80</v>
      </c>
      <c r="B19" t="s">
        <v>9</v>
      </c>
      <c r="C19" t="s">
        <v>81</v>
      </c>
      <c r="D19" t="s">
        <v>10</v>
      </c>
      <c r="E19">
        <v>68000</v>
      </c>
      <c r="F19" t="s">
        <v>7</v>
      </c>
      <c r="G19" s="1">
        <v>28258</v>
      </c>
    </row>
    <row r="20" spans="1:7" x14ac:dyDescent="0.2">
      <c r="A20" t="s">
        <v>21</v>
      </c>
      <c r="B20" t="s">
        <v>9</v>
      </c>
      <c r="C20" t="s">
        <v>22</v>
      </c>
      <c r="D20" t="s">
        <v>23</v>
      </c>
      <c r="E20">
        <v>50000</v>
      </c>
      <c r="F20" t="s">
        <v>20</v>
      </c>
      <c r="G20" s="1">
        <v>26068</v>
      </c>
    </row>
    <row r="21" spans="1:7" x14ac:dyDescent="0.2">
      <c r="A21" t="s">
        <v>69</v>
      </c>
      <c r="B21" t="s">
        <v>48</v>
      </c>
      <c r="C21" t="s">
        <v>68</v>
      </c>
      <c r="D21" t="s">
        <v>15</v>
      </c>
      <c r="E21">
        <v>50000</v>
      </c>
      <c r="F21" t="s">
        <v>7</v>
      </c>
      <c r="G21" s="1">
        <v>27194</v>
      </c>
    </row>
    <row r="22" spans="1:7" x14ac:dyDescent="0.2">
      <c r="A22" t="s">
        <v>47</v>
      </c>
      <c r="B22" t="s">
        <v>48</v>
      </c>
      <c r="C22" t="s">
        <v>49</v>
      </c>
      <c r="D22" t="s">
        <v>27</v>
      </c>
      <c r="E22">
        <v>37800</v>
      </c>
      <c r="F22" t="s">
        <v>8</v>
      </c>
      <c r="G22" s="1">
        <v>23477</v>
      </c>
    </row>
    <row r="23" spans="1:7" x14ac:dyDescent="0.2">
      <c r="A23" t="s">
        <v>59</v>
      </c>
      <c r="B23" t="s">
        <v>58</v>
      </c>
      <c r="C23" t="s">
        <v>60</v>
      </c>
      <c r="D23" t="s">
        <v>61</v>
      </c>
      <c r="E23">
        <v>30000</v>
      </c>
      <c r="F23" t="s">
        <v>7</v>
      </c>
      <c r="G23" s="1">
        <v>13573</v>
      </c>
    </row>
    <row r="24" spans="1:7" x14ac:dyDescent="0.2">
      <c r="A24" t="s">
        <v>88</v>
      </c>
      <c r="B24" t="s">
        <v>58</v>
      </c>
      <c r="C24" t="s">
        <v>89</v>
      </c>
      <c r="D24" t="s">
        <v>61</v>
      </c>
      <c r="E24">
        <v>50000</v>
      </c>
      <c r="F24" t="s">
        <v>7</v>
      </c>
      <c r="G24" s="1">
        <v>21600</v>
      </c>
    </row>
    <row r="25" spans="1:7" x14ac:dyDescent="0.2">
      <c r="A25" t="s">
        <v>82</v>
      </c>
      <c r="B25" t="s">
        <v>58</v>
      </c>
      <c r="C25" t="s">
        <v>83</v>
      </c>
      <c r="D25" t="s">
        <v>61</v>
      </c>
      <c r="E25">
        <v>35754</v>
      </c>
      <c r="F25" t="s">
        <v>8</v>
      </c>
      <c r="G25" s="1">
        <v>13964</v>
      </c>
    </row>
    <row r="26" spans="1:7" x14ac:dyDescent="0.2">
      <c r="A26" t="s">
        <v>84</v>
      </c>
      <c r="B26" t="s">
        <v>58</v>
      </c>
      <c r="C26" t="s">
        <v>85</v>
      </c>
      <c r="D26" t="s">
        <v>15</v>
      </c>
      <c r="E26">
        <v>40000</v>
      </c>
      <c r="F26" t="s">
        <v>20</v>
      </c>
      <c r="G26" s="1">
        <v>17952</v>
      </c>
    </row>
    <row r="27" spans="1:7" x14ac:dyDescent="0.2">
      <c r="A27" t="s">
        <v>86</v>
      </c>
      <c r="B27" t="s">
        <v>58</v>
      </c>
      <c r="C27" t="s">
        <v>87</v>
      </c>
      <c r="D27" t="s">
        <v>15</v>
      </c>
      <c r="E27">
        <v>29000</v>
      </c>
      <c r="F27" t="s">
        <v>8</v>
      </c>
      <c r="G27" s="1">
        <v>27431</v>
      </c>
    </row>
    <row r="28" spans="1:7" x14ac:dyDescent="0.2">
      <c r="A28" t="s">
        <v>90</v>
      </c>
      <c r="B28" t="s">
        <v>58</v>
      </c>
      <c r="C28" t="s">
        <v>91</v>
      </c>
      <c r="D28" t="s">
        <v>61</v>
      </c>
      <c r="E28">
        <v>35000</v>
      </c>
      <c r="F28" t="s">
        <v>8</v>
      </c>
      <c r="G28" s="1">
        <v>15763</v>
      </c>
    </row>
    <row r="29" spans="1:7" x14ac:dyDescent="0.2">
      <c r="A29" t="s">
        <v>92</v>
      </c>
      <c r="B29" t="s">
        <v>58</v>
      </c>
      <c r="C29" t="s">
        <v>93</v>
      </c>
      <c r="D29" t="s">
        <v>23</v>
      </c>
      <c r="E29">
        <v>50000</v>
      </c>
      <c r="F29" t="s">
        <v>8</v>
      </c>
      <c r="G29" s="1">
        <v>12842</v>
      </c>
    </row>
    <row r="30" spans="1:7" x14ac:dyDescent="0.2">
      <c r="A30" t="s">
        <v>94</v>
      </c>
      <c r="B30" t="s">
        <v>58</v>
      </c>
      <c r="C30" t="s">
        <v>95</v>
      </c>
      <c r="D30" t="s">
        <v>61</v>
      </c>
      <c r="E30">
        <v>28000</v>
      </c>
      <c r="F30" t="s">
        <v>20</v>
      </c>
      <c r="G30" s="1">
        <v>14644</v>
      </c>
    </row>
    <row r="31" spans="1:7" x14ac:dyDescent="0.2">
      <c r="A31" t="s">
        <v>36</v>
      </c>
      <c r="B31" t="s">
        <v>32</v>
      </c>
      <c r="C31" t="s">
        <v>33</v>
      </c>
      <c r="D31" t="s">
        <v>23</v>
      </c>
      <c r="E31">
        <v>30000</v>
      </c>
      <c r="F31" t="s">
        <v>8</v>
      </c>
      <c r="G31" s="1">
        <v>27709</v>
      </c>
    </row>
    <row r="32" spans="1:7" x14ac:dyDescent="0.2">
      <c r="A32" t="s">
        <v>39</v>
      </c>
      <c r="B32" t="s">
        <v>32</v>
      </c>
      <c r="C32" t="s">
        <v>40</v>
      </c>
      <c r="D32" t="s">
        <v>10</v>
      </c>
      <c r="E32">
        <v>13000</v>
      </c>
      <c r="F32" t="s">
        <v>8</v>
      </c>
      <c r="G32" s="1">
        <v>18050</v>
      </c>
    </row>
    <row r="33" spans="1:7" x14ac:dyDescent="0.2">
      <c r="A33" t="s">
        <v>17</v>
      </c>
      <c r="B33" t="s">
        <v>18</v>
      </c>
      <c r="C33" t="s">
        <v>19</v>
      </c>
      <c r="D33" t="s">
        <v>14</v>
      </c>
      <c r="E33">
        <v>43000</v>
      </c>
      <c r="F33" t="s">
        <v>16</v>
      </c>
      <c r="G33" s="1">
        <v>22178</v>
      </c>
    </row>
    <row r="34" spans="1:7" x14ac:dyDescent="0.2">
      <c r="A34" t="s">
        <v>76</v>
      </c>
      <c r="B34" t="s">
        <v>18</v>
      </c>
      <c r="C34" t="s">
        <v>77</v>
      </c>
      <c r="D34" t="s">
        <v>23</v>
      </c>
      <c r="E34">
        <v>50000</v>
      </c>
      <c r="F34" t="s">
        <v>7</v>
      </c>
      <c r="G34" s="1">
        <v>25599</v>
      </c>
    </row>
    <row r="35" spans="1:7" x14ac:dyDescent="0.2">
      <c r="A35" t="s">
        <v>71</v>
      </c>
      <c r="B35" t="s">
        <v>18</v>
      </c>
      <c r="C35" t="s">
        <v>72</v>
      </c>
      <c r="D35" t="s">
        <v>15</v>
      </c>
      <c r="E35">
        <v>30000</v>
      </c>
      <c r="F35" t="s">
        <v>8</v>
      </c>
      <c r="G35" s="1">
        <v>25964</v>
      </c>
    </row>
    <row r="36" spans="1:7" x14ac:dyDescent="0.2">
      <c r="A36" t="s">
        <v>73</v>
      </c>
      <c r="B36" t="s">
        <v>18</v>
      </c>
      <c r="C36" t="s">
        <v>74</v>
      </c>
      <c r="D36" t="s">
        <v>23</v>
      </c>
      <c r="E36">
        <v>30000</v>
      </c>
      <c r="F36" t="s">
        <v>8</v>
      </c>
      <c r="G36" s="1">
        <v>24504</v>
      </c>
    </row>
    <row r="37" spans="1:7" x14ac:dyDescent="0.2">
      <c r="A37" t="s">
        <v>75</v>
      </c>
      <c r="B37" t="s">
        <v>18</v>
      </c>
      <c r="C37" t="s">
        <v>70</v>
      </c>
      <c r="D37" t="s">
        <v>61</v>
      </c>
      <c r="E37">
        <v>30000</v>
      </c>
      <c r="F37" t="s">
        <v>8</v>
      </c>
      <c r="G37" s="1">
        <v>24504</v>
      </c>
    </row>
    <row r="38" spans="1:7" x14ac:dyDescent="0.2">
      <c r="A38" t="s">
        <v>78</v>
      </c>
      <c r="B38" t="s">
        <v>18</v>
      </c>
      <c r="C38" t="s">
        <v>79</v>
      </c>
      <c r="D38" t="s">
        <v>15</v>
      </c>
      <c r="E38">
        <v>30000</v>
      </c>
      <c r="F38" t="s">
        <v>8</v>
      </c>
      <c r="G38" s="1">
        <v>26329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2:G38"/>
  <sheetViews>
    <sheetView zoomScaleNormal="100" workbookViewId="0">
      <pane ySplit="2" topLeftCell="A11" activePane="bottomLeft" state="frozen"/>
      <selection pane="bottomLeft" activeCell="C13" sqref="C13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9.5703125" bestFit="1" customWidth="1"/>
    <col min="5" max="5" width="8.42578125" bestFit="1" customWidth="1"/>
    <col min="6" max="6" width="5.140625" bestFit="1" customWidth="1"/>
    <col min="7" max="7" width="10.140625" style="1" bestFit="1" customWidth="1"/>
    <col min="8" max="8" width="6" customWidth="1"/>
  </cols>
  <sheetData>
    <row r="2" spans="1: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96</v>
      </c>
    </row>
    <row r="3" spans="1:7" x14ac:dyDescent="0.2">
      <c r="A3" t="s">
        <v>24</v>
      </c>
      <c r="B3" t="s">
        <v>25</v>
      </c>
      <c r="C3" t="s">
        <v>26</v>
      </c>
      <c r="D3" t="s">
        <v>27</v>
      </c>
      <c r="E3">
        <v>35000</v>
      </c>
      <c r="F3" t="s">
        <v>7</v>
      </c>
      <c r="G3" s="1">
        <v>24699</v>
      </c>
    </row>
    <row r="4" spans="1:7" x14ac:dyDescent="0.2">
      <c r="A4" t="s">
        <v>28</v>
      </c>
      <c r="B4" t="s">
        <v>6</v>
      </c>
      <c r="C4" t="s">
        <v>29</v>
      </c>
      <c r="D4" t="s">
        <v>15</v>
      </c>
      <c r="E4">
        <v>95000</v>
      </c>
      <c r="F4" t="s">
        <v>8</v>
      </c>
      <c r="G4" s="1">
        <v>25328</v>
      </c>
    </row>
    <row r="5" spans="1:7" x14ac:dyDescent="0.2">
      <c r="A5" t="s">
        <v>30</v>
      </c>
      <c r="B5" t="s">
        <v>6</v>
      </c>
      <c r="C5" t="s">
        <v>31</v>
      </c>
      <c r="D5" t="s">
        <v>14</v>
      </c>
      <c r="E5">
        <v>150000</v>
      </c>
      <c r="F5" t="s">
        <v>8</v>
      </c>
      <c r="G5" s="1">
        <v>27425</v>
      </c>
    </row>
    <row r="6" spans="1:7" x14ac:dyDescent="0.2">
      <c r="A6" t="s">
        <v>34</v>
      </c>
      <c r="B6" t="s">
        <v>6</v>
      </c>
      <c r="C6" t="s">
        <v>35</v>
      </c>
      <c r="D6" t="s">
        <v>27</v>
      </c>
      <c r="E6">
        <v>30000</v>
      </c>
      <c r="F6" t="s">
        <v>8</v>
      </c>
      <c r="G6" s="1">
        <v>29193</v>
      </c>
    </row>
    <row r="7" spans="1:7" x14ac:dyDescent="0.2">
      <c r="A7" t="s">
        <v>37</v>
      </c>
      <c r="B7" t="s">
        <v>6</v>
      </c>
      <c r="C7" t="s">
        <v>38</v>
      </c>
      <c r="D7" t="s">
        <v>14</v>
      </c>
      <c r="E7">
        <v>23456</v>
      </c>
      <c r="F7" t="s">
        <v>8</v>
      </c>
      <c r="G7" s="1">
        <v>15377</v>
      </c>
    </row>
    <row r="8" spans="1:7" x14ac:dyDescent="0.2">
      <c r="A8" t="s">
        <v>41</v>
      </c>
      <c r="B8" t="s">
        <v>6</v>
      </c>
      <c r="C8" t="s">
        <v>42</v>
      </c>
      <c r="D8" t="s">
        <v>10</v>
      </c>
      <c r="E8">
        <v>30067</v>
      </c>
      <c r="F8" t="s">
        <v>8</v>
      </c>
      <c r="G8" s="1">
        <v>24863</v>
      </c>
    </row>
    <row r="9" spans="1:7" x14ac:dyDescent="0.2">
      <c r="A9" t="s">
        <v>43</v>
      </c>
      <c r="B9" t="s">
        <v>6</v>
      </c>
      <c r="C9" t="s">
        <v>44</v>
      </c>
      <c r="D9" t="s">
        <v>15</v>
      </c>
      <c r="E9">
        <v>42311</v>
      </c>
      <c r="F9" t="s">
        <v>8</v>
      </c>
      <c r="G9" s="1">
        <v>21854</v>
      </c>
    </row>
    <row r="10" spans="1:7" x14ac:dyDescent="0.2">
      <c r="A10" t="s">
        <v>52</v>
      </c>
      <c r="B10" t="s">
        <v>6</v>
      </c>
      <c r="C10" t="s">
        <v>53</v>
      </c>
      <c r="D10" t="s">
        <v>14</v>
      </c>
      <c r="E10">
        <v>67000</v>
      </c>
      <c r="F10" t="s">
        <v>8</v>
      </c>
      <c r="G10" s="1">
        <v>26361</v>
      </c>
    </row>
    <row r="11" spans="1:7" x14ac:dyDescent="0.2">
      <c r="A11" t="s">
        <v>54</v>
      </c>
      <c r="B11" t="s">
        <v>6</v>
      </c>
      <c r="C11" t="s">
        <v>55</v>
      </c>
      <c r="D11" t="s">
        <v>10</v>
      </c>
      <c r="E11">
        <v>39000</v>
      </c>
      <c r="F11" t="s">
        <v>8</v>
      </c>
      <c r="G11" s="1">
        <v>19043</v>
      </c>
    </row>
    <row r="12" spans="1:7" x14ac:dyDescent="0.2">
      <c r="A12" t="s">
        <v>56</v>
      </c>
      <c r="B12" t="s">
        <v>6</v>
      </c>
      <c r="C12" t="s">
        <v>57</v>
      </c>
      <c r="D12" t="s">
        <v>23</v>
      </c>
      <c r="E12">
        <v>45000</v>
      </c>
      <c r="F12" t="s">
        <v>8</v>
      </c>
      <c r="G12" s="1">
        <v>24171</v>
      </c>
    </row>
    <row r="13" spans="1:7" x14ac:dyDescent="0.2">
      <c r="A13" t="s">
        <v>62</v>
      </c>
      <c r="B13" t="s">
        <v>6</v>
      </c>
      <c r="C13" t="s">
        <v>63</v>
      </c>
      <c r="D13" t="s">
        <v>23</v>
      </c>
      <c r="E13">
        <v>33000</v>
      </c>
      <c r="F13" t="s">
        <v>8</v>
      </c>
      <c r="G13" s="1">
        <v>25257</v>
      </c>
    </row>
    <row r="14" spans="1:7" x14ac:dyDescent="0.2">
      <c r="A14" t="s">
        <v>64</v>
      </c>
      <c r="B14" t="s">
        <v>6</v>
      </c>
      <c r="C14" t="s">
        <v>65</v>
      </c>
      <c r="D14" t="s">
        <v>23</v>
      </c>
      <c r="E14">
        <v>30000</v>
      </c>
      <c r="F14" t="s">
        <v>8</v>
      </c>
      <c r="G14" s="1">
        <v>27478</v>
      </c>
    </row>
    <row r="15" spans="1:7" x14ac:dyDescent="0.2">
      <c r="A15" t="s">
        <v>66</v>
      </c>
      <c r="B15" t="s">
        <v>6</v>
      </c>
      <c r="C15" t="s">
        <v>67</v>
      </c>
      <c r="D15" t="s">
        <v>14</v>
      </c>
      <c r="E15">
        <v>50000</v>
      </c>
      <c r="F15" t="s">
        <v>8</v>
      </c>
      <c r="G15" s="1">
        <v>19073</v>
      </c>
    </row>
    <row r="16" spans="1:7" x14ac:dyDescent="0.2">
      <c r="A16" t="s">
        <v>50</v>
      </c>
      <c r="B16" t="s">
        <v>6</v>
      </c>
      <c r="C16" t="s">
        <v>51</v>
      </c>
      <c r="D16" t="s">
        <v>15</v>
      </c>
      <c r="E16">
        <v>33000</v>
      </c>
      <c r="F16" t="s">
        <v>7</v>
      </c>
      <c r="G16" s="1">
        <v>29608</v>
      </c>
    </row>
    <row r="17" spans="1:7" x14ac:dyDescent="0.2">
      <c r="A17" t="s">
        <v>12</v>
      </c>
      <c r="B17" t="s">
        <v>11</v>
      </c>
      <c r="C17" t="s">
        <v>13</v>
      </c>
      <c r="D17" t="s">
        <v>14</v>
      </c>
      <c r="E17">
        <v>31000</v>
      </c>
      <c r="F17" t="s">
        <v>7</v>
      </c>
      <c r="G17" s="1">
        <v>23979</v>
      </c>
    </row>
    <row r="18" spans="1:7" x14ac:dyDescent="0.2">
      <c r="A18" t="s">
        <v>45</v>
      </c>
      <c r="B18" t="s">
        <v>9</v>
      </c>
      <c r="C18" t="s">
        <v>46</v>
      </c>
      <c r="D18" t="s">
        <v>27</v>
      </c>
      <c r="E18">
        <v>45600</v>
      </c>
      <c r="F18" t="s">
        <v>7</v>
      </c>
      <c r="G18" s="1">
        <v>22203</v>
      </c>
    </row>
    <row r="19" spans="1:7" x14ac:dyDescent="0.2">
      <c r="A19" t="s">
        <v>80</v>
      </c>
      <c r="B19" t="s">
        <v>9</v>
      </c>
      <c r="C19" t="s">
        <v>81</v>
      </c>
      <c r="D19" t="s">
        <v>10</v>
      </c>
      <c r="E19">
        <v>68000</v>
      </c>
      <c r="F19" t="s">
        <v>7</v>
      </c>
      <c r="G19" s="1">
        <v>28258</v>
      </c>
    </row>
    <row r="20" spans="1:7" x14ac:dyDescent="0.2">
      <c r="A20" t="s">
        <v>21</v>
      </c>
      <c r="B20" t="s">
        <v>9</v>
      </c>
      <c r="C20" t="s">
        <v>22</v>
      </c>
      <c r="D20" t="s">
        <v>23</v>
      </c>
      <c r="E20">
        <v>50000</v>
      </c>
      <c r="F20" t="s">
        <v>20</v>
      </c>
      <c r="G20" s="1">
        <v>26068</v>
      </c>
    </row>
    <row r="21" spans="1:7" x14ac:dyDescent="0.2">
      <c r="A21" t="s">
        <v>69</v>
      </c>
      <c r="B21" t="s">
        <v>48</v>
      </c>
      <c r="C21" t="s">
        <v>68</v>
      </c>
      <c r="D21" t="s">
        <v>15</v>
      </c>
      <c r="E21">
        <v>50000</v>
      </c>
      <c r="F21" t="s">
        <v>7</v>
      </c>
      <c r="G21" s="1">
        <v>27194</v>
      </c>
    </row>
    <row r="22" spans="1:7" x14ac:dyDescent="0.2">
      <c r="A22" t="s">
        <v>47</v>
      </c>
      <c r="B22" t="s">
        <v>48</v>
      </c>
      <c r="C22" t="s">
        <v>49</v>
      </c>
      <c r="D22" t="s">
        <v>27</v>
      </c>
      <c r="E22">
        <v>37800</v>
      </c>
      <c r="F22" t="s">
        <v>8</v>
      </c>
      <c r="G22" s="1">
        <v>23477</v>
      </c>
    </row>
    <row r="23" spans="1:7" x14ac:dyDescent="0.2">
      <c r="A23" t="s">
        <v>59</v>
      </c>
      <c r="B23" t="s">
        <v>58</v>
      </c>
      <c r="C23" t="s">
        <v>60</v>
      </c>
      <c r="D23" t="s">
        <v>61</v>
      </c>
      <c r="E23">
        <v>30000</v>
      </c>
      <c r="F23" t="s">
        <v>7</v>
      </c>
      <c r="G23" s="1">
        <v>13573</v>
      </c>
    </row>
    <row r="24" spans="1:7" x14ac:dyDescent="0.2">
      <c r="A24" t="s">
        <v>88</v>
      </c>
      <c r="B24" t="s">
        <v>58</v>
      </c>
      <c r="C24" t="s">
        <v>89</v>
      </c>
      <c r="D24" t="s">
        <v>61</v>
      </c>
      <c r="E24">
        <v>50000</v>
      </c>
      <c r="F24" t="s">
        <v>7</v>
      </c>
      <c r="G24" s="1">
        <v>21600</v>
      </c>
    </row>
    <row r="25" spans="1:7" x14ac:dyDescent="0.2">
      <c r="A25" t="s">
        <v>82</v>
      </c>
      <c r="B25" t="s">
        <v>58</v>
      </c>
      <c r="C25" t="s">
        <v>83</v>
      </c>
      <c r="D25" t="s">
        <v>61</v>
      </c>
      <c r="E25">
        <v>35754</v>
      </c>
      <c r="F25" t="s">
        <v>8</v>
      </c>
      <c r="G25" s="1">
        <v>13964</v>
      </c>
    </row>
    <row r="26" spans="1:7" x14ac:dyDescent="0.2">
      <c r="A26" t="s">
        <v>84</v>
      </c>
      <c r="B26" t="s">
        <v>58</v>
      </c>
      <c r="C26" t="s">
        <v>85</v>
      </c>
      <c r="D26" t="s">
        <v>15</v>
      </c>
      <c r="E26">
        <v>40000</v>
      </c>
      <c r="F26" t="s">
        <v>20</v>
      </c>
      <c r="G26" s="1">
        <v>17952</v>
      </c>
    </row>
    <row r="27" spans="1:7" x14ac:dyDescent="0.2">
      <c r="A27" t="s">
        <v>86</v>
      </c>
      <c r="B27" t="s">
        <v>58</v>
      </c>
      <c r="C27" t="s">
        <v>87</v>
      </c>
      <c r="D27" t="s">
        <v>15</v>
      </c>
      <c r="E27">
        <v>29000</v>
      </c>
      <c r="F27" t="s">
        <v>8</v>
      </c>
      <c r="G27" s="1">
        <v>27431</v>
      </c>
    </row>
    <row r="28" spans="1:7" x14ac:dyDescent="0.2">
      <c r="A28" t="s">
        <v>90</v>
      </c>
      <c r="B28" t="s">
        <v>58</v>
      </c>
      <c r="C28" t="s">
        <v>91</v>
      </c>
      <c r="D28" t="s">
        <v>61</v>
      </c>
      <c r="E28">
        <v>35000</v>
      </c>
      <c r="F28" t="s">
        <v>8</v>
      </c>
      <c r="G28" s="1">
        <v>15763</v>
      </c>
    </row>
    <row r="29" spans="1:7" x14ac:dyDescent="0.2">
      <c r="A29" t="s">
        <v>92</v>
      </c>
      <c r="B29" t="s">
        <v>58</v>
      </c>
      <c r="C29" t="s">
        <v>93</v>
      </c>
      <c r="D29" t="s">
        <v>23</v>
      </c>
      <c r="E29">
        <v>50000</v>
      </c>
      <c r="F29" t="s">
        <v>8</v>
      </c>
      <c r="G29" s="1">
        <v>12842</v>
      </c>
    </row>
    <row r="30" spans="1:7" x14ac:dyDescent="0.2">
      <c r="A30" t="s">
        <v>94</v>
      </c>
      <c r="B30" t="s">
        <v>58</v>
      </c>
      <c r="C30" t="s">
        <v>95</v>
      </c>
      <c r="D30" t="s">
        <v>61</v>
      </c>
      <c r="E30">
        <v>28000</v>
      </c>
      <c r="F30" t="s">
        <v>20</v>
      </c>
      <c r="G30" s="1">
        <v>14644</v>
      </c>
    </row>
    <row r="31" spans="1:7" x14ac:dyDescent="0.2">
      <c r="A31" t="s">
        <v>36</v>
      </c>
      <c r="B31" t="s">
        <v>32</v>
      </c>
      <c r="C31" t="s">
        <v>33</v>
      </c>
      <c r="D31" t="s">
        <v>23</v>
      </c>
      <c r="E31">
        <v>30000</v>
      </c>
      <c r="F31" t="s">
        <v>8</v>
      </c>
      <c r="G31" s="1">
        <v>27709</v>
      </c>
    </row>
    <row r="32" spans="1:7" x14ac:dyDescent="0.2">
      <c r="A32" t="s">
        <v>39</v>
      </c>
      <c r="B32" t="s">
        <v>32</v>
      </c>
      <c r="C32" t="s">
        <v>40</v>
      </c>
      <c r="D32" t="s">
        <v>10</v>
      </c>
      <c r="E32">
        <v>13000</v>
      </c>
      <c r="F32" t="s">
        <v>8</v>
      </c>
      <c r="G32" s="1">
        <v>18050</v>
      </c>
    </row>
    <row r="33" spans="1:7" x14ac:dyDescent="0.2">
      <c r="A33" t="s">
        <v>17</v>
      </c>
      <c r="B33" t="s">
        <v>18</v>
      </c>
      <c r="C33" t="s">
        <v>19</v>
      </c>
      <c r="D33" t="s">
        <v>14</v>
      </c>
      <c r="E33">
        <v>43000</v>
      </c>
      <c r="F33" t="s">
        <v>16</v>
      </c>
      <c r="G33" s="1">
        <v>22178</v>
      </c>
    </row>
    <row r="34" spans="1:7" x14ac:dyDescent="0.2">
      <c r="A34" t="s">
        <v>76</v>
      </c>
      <c r="B34" t="s">
        <v>18</v>
      </c>
      <c r="C34" t="s">
        <v>77</v>
      </c>
      <c r="D34" t="s">
        <v>23</v>
      </c>
      <c r="E34">
        <v>50000</v>
      </c>
      <c r="F34" t="s">
        <v>7</v>
      </c>
      <c r="G34" s="1">
        <v>25599</v>
      </c>
    </row>
    <row r="35" spans="1:7" x14ac:dyDescent="0.2">
      <c r="A35" t="s">
        <v>71</v>
      </c>
      <c r="B35" t="s">
        <v>18</v>
      </c>
      <c r="C35" t="s">
        <v>72</v>
      </c>
      <c r="D35" t="s">
        <v>15</v>
      </c>
      <c r="E35">
        <v>30000</v>
      </c>
      <c r="F35" t="s">
        <v>8</v>
      </c>
      <c r="G35" s="1">
        <v>25964</v>
      </c>
    </row>
    <row r="36" spans="1:7" x14ac:dyDescent="0.2">
      <c r="A36" t="s">
        <v>73</v>
      </c>
      <c r="B36" t="s">
        <v>18</v>
      </c>
      <c r="C36" t="s">
        <v>74</v>
      </c>
      <c r="D36" t="s">
        <v>23</v>
      </c>
      <c r="E36">
        <v>30000</v>
      </c>
      <c r="F36" t="s">
        <v>8</v>
      </c>
      <c r="G36" s="1">
        <v>24504</v>
      </c>
    </row>
    <row r="37" spans="1:7" x14ac:dyDescent="0.2">
      <c r="A37" t="s">
        <v>75</v>
      </c>
      <c r="B37" t="s">
        <v>18</v>
      </c>
      <c r="C37" t="s">
        <v>70</v>
      </c>
      <c r="D37" t="s">
        <v>61</v>
      </c>
      <c r="E37">
        <v>30000</v>
      </c>
      <c r="F37" t="s">
        <v>8</v>
      </c>
      <c r="G37" s="1">
        <v>24504</v>
      </c>
    </row>
    <row r="38" spans="1:7" x14ac:dyDescent="0.2">
      <c r="A38" t="s">
        <v>78</v>
      </c>
      <c r="B38" t="s">
        <v>18</v>
      </c>
      <c r="C38" t="s">
        <v>79</v>
      </c>
      <c r="D38" t="s">
        <v>15</v>
      </c>
      <c r="E38">
        <v>30000</v>
      </c>
      <c r="F38" t="s">
        <v>8</v>
      </c>
      <c r="G38" s="1">
        <v>26329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G19"/>
  <sheetViews>
    <sheetView workbookViewId="0">
      <selection activeCell="A5" sqref="A5"/>
    </sheetView>
  </sheetViews>
  <sheetFormatPr defaultRowHeight="12.75" x14ac:dyDescent="0.2"/>
  <sheetData>
    <row r="1" spans="1:7" ht="13.5" thickBot="1" x14ac:dyDescent="0.25">
      <c r="A1" s="8" t="s">
        <v>1</v>
      </c>
      <c r="B1" s="9" t="s">
        <v>5</v>
      </c>
    </row>
    <row r="2" spans="1:7" x14ac:dyDescent="0.2">
      <c r="A2" s="4" t="s">
        <v>6</v>
      </c>
      <c r="B2" s="5" t="s">
        <v>8</v>
      </c>
    </row>
    <row r="3" spans="1:7" ht="13.5" thickBot="1" x14ac:dyDescent="0.25">
      <c r="A3" s="6" t="s">
        <v>58</v>
      </c>
      <c r="B3" s="7" t="s">
        <v>7</v>
      </c>
    </row>
    <row r="5" spans="1:7" x14ac:dyDescent="0.2">
      <c r="A5" s="2"/>
      <c r="B5" s="2"/>
      <c r="C5" s="2"/>
      <c r="D5" s="2"/>
      <c r="E5" s="2"/>
      <c r="F5" s="2"/>
      <c r="G5" s="3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P41"/>
  <sheetViews>
    <sheetView zoomScaleNormal="100" workbookViewId="0">
      <pane ySplit="5" topLeftCell="A6" activePane="bottomLeft" state="frozen"/>
      <selection pane="bottomLeft" activeCell="A6" sqref="A6:G41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11.140625" customWidth="1"/>
    <col min="5" max="5" width="10.5703125" customWidth="1"/>
    <col min="6" max="6" width="7.140625" customWidth="1"/>
    <col min="7" max="7" width="12.140625" style="1" customWidth="1"/>
    <col min="8" max="8" width="6" customWidth="1"/>
    <col min="12" max="12" width="11.5703125" customWidth="1"/>
    <col min="14" max="14" width="10.85546875" customWidth="1"/>
  </cols>
  <sheetData>
    <row r="1" spans="1:16" ht="13.5" thickBot="1" x14ac:dyDescent="0.25">
      <c r="A1" s="2" t="s">
        <v>100</v>
      </c>
      <c r="I1" s="8" t="s">
        <v>1</v>
      </c>
      <c r="J1" s="9" t="s">
        <v>5</v>
      </c>
      <c r="L1" s="8" t="s">
        <v>3</v>
      </c>
      <c r="M1" s="9" t="s">
        <v>1</v>
      </c>
      <c r="N1" s="8" t="s">
        <v>96</v>
      </c>
      <c r="O1" s="9" t="s">
        <v>5</v>
      </c>
      <c r="P1" s="2"/>
    </row>
    <row r="2" spans="1:16" x14ac:dyDescent="0.2">
      <c r="A2" s="17" t="s">
        <v>101</v>
      </c>
      <c r="I2" s="4" t="s">
        <v>6</v>
      </c>
      <c r="J2" s="5" t="s">
        <v>8</v>
      </c>
      <c r="L2" s="11" t="s">
        <v>97</v>
      </c>
      <c r="M2" s="12" t="s">
        <v>6</v>
      </c>
      <c r="N2" s="10" t="s">
        <v>99</v>
      </c>
      <c r="O2" s="13" t="s">
        <v>7</v>
      </c>
    </row>
    <row r="3" spans="1:16" ht="13.5" thickBot="1" x14ac:dyDescent="0.25">
      <c r="A3" s="17" t="s">
        <v>102</v>
      </c>
      <c r="I3" s="6" t="s">
        <v>58</v>
      </c>
      <c r="J3" s="7" t="s">
        <v>7</v>
      </c>
      <c r="L3" s="11" t="s">
        <v>97</v>
      </c>
      <c r="M3" s="12" t="s">
        <v>18</v>
      </c>
      <c r="N3" s="10" t="s">
        <v>99</v>
      </c>
      <c r="O3" s="5"/>
    </row>
    <row r="4" spans="1:16" ht="13.5" thickBot="1" x14ac:dyDescent="0.25">
      <c r="L4" s="14" t="s">
        <v>98</v>
      </c>
      <c r="M4" s="15" t="s">
        <v>58</v>
      </c>
      <c r="N4" s="16" t="s">
        <v>99</v>
      </c>
      <c r="O4" s="7"/>
    </row>
    <row r="5" spans="1:16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96</v>
      </c>
    </row>
    <row r="6" spans="1:16" x14ac:dyDescent="0.2">
      <c r="A6" t="s">
        <v>24</v>
      </c>
      <c r="B6" t="s">
        <v>25</v>
      </c>
      <c r="C6" t="s">
        <v>26</v>
      </c>
      <c r="D6" t="s">
        <v>27</v>
      </c>
      <c r="E6">
        <v>35000</v>
      </c>
      <c r="F6" t="s">
        <v>7</v>
      </c>
      <c r="G6" s="1">
        <v>24699</v>
      </c>
    </row>
    <row r="7" spans="1:16" x14ac:dyDescent="0.2">
      <c r="A7" t="s">
        <v>28</v>
      </c>
      <c r="B7" t="s">
        <v>6</v>
      </c>
      <c r="C7" t="s">
        <v>29</v>
      </c>
      <c r="D7" t="s">
        <v>15</v>
      </c>
      <c r="E7">
        <v>95000</v>
      </c>
      <c r="F7" t="s">
        <v>8</v>
      </c>
      <c r="G7" s="1">
        <v>25328</v>
      </c>
      <c r="I7" s="2"/>
      <c r="J7" s="2"/>
      <c r="K7" s="2"/>
      <c r="L7" s="2"/>
      <c r="M7" s="2"/>
      <c r="N7" s="2"/>
      <c r="O7" s="3"/>
    </row>
    <row r="8" spans="1:16" x14ac:dyDescent="0.2">
      <c r="A8" t="s">
        <v>30</v>
      </c>
      <c r="B8" t="s">
        <v>6</v>
      </c>
      <c r="C8" t="s">
        <v>31</v>
      </c>
      <c r="D8" t="s">
        <v>14</v>
      </c>
      <c r="E8">
        <v>150000</v>
      </c>
      <c r="F8" t="s">
        <v>8</v>
      </c>
      <c r="G8" s="1">
        <v>27425</v>
      </c>
      <c r="O8" s="1"/>
    </row>
    <row r="9" spans="1:16" x14ac:dyDescent="0.2">
      <c r="A9" t="s">
        <v>34</v>
      </c>
      <c r="B9" t="s">
        <v>6</v>
      </c>
      <c r="C9" t="s">
        <v>35</v>
      </c>
      <c r="D9" t="s">
        <v>27</v>
      </c>
      <c r="E9">
        <v>30000</v>
      </c>
      <c r="F9" t="s">
        <v>8</v>
      </c>
      <c r="G9" s="1">
        <v>29193</v>
      </c>
      <c r="O9" s="1"/>
    </row>
    <row r="10" spans="1:16" x14ac:dyDescent="0.2">
      <c r="A10" t="s">
        <v>37</v>
      </c>
      <c r="B10" t="s">
        <v>6</v>
      </c>
      <c r="C10" t="s">
        <v>38</v>
      </c>
      <c r="D10" t="s">
        <v>14</v>
      </c>
      <c r="E10">
        <v>23456</v>
      </c>
      <c r="F10" t="s">
        <v>8</v>
      </c>
      <c r="G10" s="1">
        <v>15377</v>
      </c>
      <c r="O10" s="1"/>
    </row>
    <row r="11" spans="1:16" x14ac:dyDescent="0.2">
      <c r="A11" t="s">
        <v>41</v>
      </c>
      <c r="B11" t="s">
        <v>6</v>
      </c>
      <c r="C11" t="s">
        <v>42</v>
      </c>
      <c r="D11" t="s">
        <v>10</v>
      </c>
      <c r="E11">
        <v>30067</v>
      </c>
      <c r="F11" t="s">
        <v>8</v>
      </c>
      <c r="G11" s="1">
        <v>24863</v>
      </c>
      <c r="O11" s="1"/>
    </row>
    <row r="12" spans="1:16" x14ac:dyDescent="0.2">
      <c r="A12" t="s">
        <v>43</v>
      </c>
      <c r="B12" t="s">
        <v>6</v>
      </c>
      <c r="C12" t="s">
        <v>44</v>
      </c>
      <c r="D12" t="s">
        <v>15</v>
      </c>
      <c r="E12">
        <v>42311</v>
      </c>
      <c r="F12" t="s">
        <v>8</v>
      </c>
      <c r="G12" s="1">
        <v>21854</v>
      </c>
      <c r="O12" s="1"/>
    </row>
    <row r="13" spans="1:16" x14ac:dyDescent="0.2">
      <c r="A13" t="s">
        <v>52</v>
      </c>
      <c r="B13" t="s">
        <v>6</v>
      </c>
      <c r="C13" t="s">
        <v>53</v>
      </c>
      <c r="D13" t="s">
        <v>14</v>
      </c>
      <c r="E13">
        <v>67000</v>
      </c>
      <c r="F13" t="s">
        <v>8</v>
      </c>
      <c r="G13" s="1">
        <v>26361</v>
      </c>
      <c r="O13" s="1"/>
    </row>
    <row r="14" spans="1:16" x14ac:dyDescent="0.2">
      <c r="A14" t="s">
        <v>54</v>
      </c>
      <c r="B14" t="s">
        <v>6</v>
      </c>
      <c r="C14" t="s">
        <v>55</v>
      </c>
      <c r="D14" t="s">
        <v>10</v>
      </c>
      <c r="E14">
        <v>39000</v>
      </c>
      <c r="F14" t="s">
        <v>8</v>
      </c>
      <c r="G14" s="1">
        <v>19043</v>
      </c>
      <c r="O14" s="1"/>
    </row>
    <row r="15" spans="1:16" x14ac:dyDescent="0.2">
      <c r="A15" t="s">
        <v>56</v>
      </c>
      <c r="B15" t="s">
        <v>6</v>
      </c>
      <c r="C15" t="s">
        <v>57</v>
      </c>
      <c r="D15" t="s">
        <v>23</v>
      </c>
      <c r="E15">
        <v>45000</v>
      </c>
      <c r="F15" t="s">
        <v>8</v>
      </c>
      <c r="G15" s="1">
        <v>24171</v>
      </c>
      <c r="O15" s="1"/>
    </row>
    <row r="16" spans="1:16" x14ac:dyDescent="0.2">
      <c r="A16" t="s">
        <v>62</v>
      </c>
      <c r="B16" t="s">
        <v>6</v>
      </c>
      <c r="C16" t="s">
        <v>63</v>
      </c>
      <c r="D16" t="s">
        <v>23</v>
      </c>
      <c r="E16">
        <v>33000</v>
      </c>
      <c r="F16" t="s">
        <v>8</v>
      </c>
      <c r="G16" s="1">
        <v>25257</v>
      </c>
      <c r="O16" s="1"/>
    </row>
    <row r="17" spans="1:15" x14ac:dyDescent="0.2">
      <c r="A17" t="s">
        <v>64</v>
      </c>
      <c r="B17" t="s">
        <v>6</v>
      </c>
      <c r="C17" t="s">
        <v>65</v>
      </c>
      <c r="D17" t="s">
        <v>23</v>
      </c>
      <c r="E17">
        <v>30000</v>
      </c>
      <c r="F17" t="s">
        <v>8</v>
      </c>
      <c r="G17" s="1">
        <v>27478</v>
      </c>
      <c r="O17" s="1"/>
    </row>
    <row r="18" spans="1:15" x14ac:dyDescent="0.2">
      <c r="A18" t="s">
        <v>66</v>
      </c>
      <c r="B18" t="s">
        <v>6</v>
      </c>
      <c r="C18" t="s">
        <v>67</v>
      </c>
      <c r="D18" t="s">
        <v>14</v>
      </c>
      <c r="E18">
        <v>50000</v>
      </c>
      <c r="F18" t="s">
        <v>8</v>
      </c>
      <c r="G18" s="1">
        <v>19073</v>
      </c>
      <c r="O18" s="1"/>
    </row>
    <row r="19" spans="1:15" x14ac:dyDescent="0.2">
      <c r="A19" t="s">
        <v>50</v>
      </c>
      <c r="B19" t="s">
        <v>6</v>
      </c>
      <c r="C19" t="s">
        <v>51</v>
      </c>
      <c r="D19" t="s">
        <v>15</v>
      </c>
      <c r="E19">
        <v>33000</v>
      </c>
      <c r="F19" t="s">
        <v>7</v>
      </c>
      <c r="G19" s="1">
        <v>29608</v>
      </c>
      <c r="O19" s="1"/>
    </row>
    <row r="20" spans="1:15" x14ac:dyDescent="0.2">
      <c r="A20" t="s">
        <v>12</v>
      </c>
      <c r="B20" t="s">
        <v>11</v>
      </c>
      <c r="C20" t="s">
        <v>13</v>
      </c>
      <c r="D20" t="s">
        <v>14</v>
      </c>
      <c r="E20">
        <v>31000</v>
      </c>
      <c r="F20" t="s">
        <v>7</v>
      </c>
      <c r="G20" s="1">
        <v>23979</v>
      </c>
      <c r="O20" s="1"/>
    </row>
    <row r="21" spans="1:15" x14ac:dyDescent="0.2">
      <c r="A21" t="s">
        <v>45</v>
      </c>
      <c r="B21" t="s">
        <v>9</v>
      </c>
      <c r="C21" t="s">
        <v>46</v>
      </c>
      <c r="D21" t="s">
        <v>27</v>
      </c>
      <c r="E21">
        <v>45600</v>
      </c>
      <c r="F21" t="s">
        <v>7</v>
      </c>
      <c r="G21" s="1">
        <v>22203</v>
      </c>
      <c r="O21" s="1"/>
    </row>
    <row r="22" spans="1:15" x14ac:dyDescent="0.2">
      <c r="A22" t="s">
        <v>80</v>
      </c>
      <c r="B22" t="s">
        <v>9</v>
      </c>
      <c r="C22" t="s">
        <v>81</v>
      </c>
      <c r="D22" t="s">
        <v>10</v>
      </c>
      <c r="E22">
        <v>68000</v>
      </c>
      <c r="F22" t="s">
        <v>7</v>
      </c>
      <c r="G22" s="1">
        <v>28258</v>
      </c>
    </row>
    <row r="23" spans="1:15" x14ac:dyDescent="0.2">
      <c r="A23" t="s">
        <v>21</v>
      </c>
      <c r="B23" t="s">
        <v>9</v>
      </c>
      <c r="C23" t="s">
        <v>22</v>
      </c>
      <c r="D23" t="s">
        <v>23</v>
      </c>
      <c r="E23">
        <v>50000</v>
      </c>
      <c r="F23" t="s">
        <v>20</v>
      </c>
      <c r="G23" s="1">
        <v>26068</v>
      </c>
    </row>
    <row r="24" spans="1:15" x14ac:dyDescent="0.2">
      <c r="A24" t="s">
        <v>69</v>
      </c>
      <c r="B24" t="s">
        <v>48</v>
      </c>
      <c r="C24" t="s">
        <v>68</v>
      </c>
      <c r="D24" t="s">
        <v>15</v>
      </c>
      <c r="E24">
        <v>50000</v>
      </c>
      <c r="F24" t="s">
        <v>7</v>
      </c>
      <c r="G24" s="1">
        <v>27194</v>
      </c>
    </row>
    <row r="25" spans="1:15" x14ac:dyDescent="0.2">
      <c r="A25" t="s">
        <v>47</v>
      </c>
      <c r="B25" t="s">
        <v>48</v>
      </c>
      <c r="C25" t="s">
        <v>49</v>
      </c>
      <c r="D25" t="s">
        <v>27</v>
      </c>
      <c r="E25">
        <v>37800</v>
      </c>
      <c r="F25" t="s">
        <v>8</v>
      </c>
      <c r="G25" s="1">
        <v>23477</v>
      </c>
    </row>
    <row r="26" spans="1:15" x14ac:dyDescent="0.2">
      <c r="A26" t="s">
        <v>59</v>
      </c>
      <c r="B26" t="s">
        <v>58</v>
      </c>
      <c r="C26" t="s">
        <v>60</v>
      </c>
      <c r="D26" t="s">
        <v>61</v>
      </c>
      <c r="E26">
        <v>30000</v>
      </c>
      <c r="F26" t="s">
        <v>7</v>
      </c>
      <c r="G26" s="1">
        <v>13573</v>
      </c>
    </row>
    <row r="27" spans="1:15" x14ac:dyDescent="0.2">
      <c r="A27" t="s">
        <v>88</v>
      </c>
      <c r="B27" t="s">
        <v>58</v>
      </c>
      <c r="C27" t="s">
        <v>89</v>
      </c>
      <c r="D27" t="s">
        <v>61</v>
      </c>
      <c r="E27">
        <v>50000</v>
      </c>
      <c r="F27" t="s">
        <v>7</v>
      </c>
      <c r="G27" s="1">
        <v>21600</v>
      </c>
    </row>
    <row r="28" spans="1:15" x14ac:dyDescent="0.2">
      <c r="A28" t="s">
        <v>82</v>
      </c>
      <c r="B28" t="s">
        <v>58</v>
      </c>
      <c r="C28" t="s">
        <v>83</v>
      </c>
      <c r="D28" t="s">
        <v>61</v>
      </c>
      <c r="E28">
        <v>35754</v>
      </c>
      <c r="F28" t="s">
        <v>8</v>
      </c>
      <c r="G28" s="1">
        <v>13964</v>
      </c>
    </row>
    <row r="29" spans="1:15" x14ac:dyDescent="0.2">
      <c r="A29" t="s">
        <v>84</v>
      </c>
      <c r="B29" t="s">
        <v>58</v>
      </c>
      <c r="C29" t="s">
        <v>85</v>
      </c>
      <c r="D29" t="s">
        <v>15</v>
      </c>
      <c r="E29">
        <v>40000</v>
      </c>
      <c r="F29" t="s">
        <v>20</v>
      </c>
      <c r="G29" s="1">
        <v>17952</v>
      </c>
    </row>
    <row r="30" spans="1:15" x14ac:dyDescent="0.2">
      <c r="A30" t="s">
        <v>86</v>
      </c>
      <c r="B30" t="s">
        <v>58</v>
      </c>
      <c r="C30" t="s">
        <v>87</v>
      </c>
      <c r="D30" t="s">
        <v>15</v>
      </c>
      <c r="E30">
        <v>29000</v>
      </c>
      <c r="F30" t="s">
        <v>8</v>
      </c>
      <c r="G30" s="1">
        <v>27431</v>
      </c>
    </row>
    <row r="31" spans="1:15" x14ac:dyDescent="0.2">
      <c r="A31" t="s">
        <v>90</v>
      </c>
      <c r="B31" t="s">
        <v>58</v>
      </c>
      <c r="C31" t="s">
        <v>91</v>
      </c>
      <c r="D31" t="s">
        <v>61</v>
      </c>
      <c r="E31">
        <v>35000</v>
      </c>
      <c r="F31" t="s">
        <v>8</v>
      </c>
      <c r="G31" s="1">
        <v>15763</v>
      </c>
    </row>
    <row r="32" spans="1:15" x14ac:dyDescent="0.2">
      <c r="A32" t="s">
        <v>92</v>
      </c>
      <c r="B32" t="s">
        <v>58</v>
      </c>
      <c r="C32" t="s">
        <v>93</v>
      </c>
      <c r="D32" t="s">
        <v>23</v>
      </c>
      <c r="E32">
        <v>50000</v>
      </c>
      <c r="F32" t="s">
        <v>8</v>
      </c>
      <c r="G32" s="1">
        <v>12842</v>
      </c>
    </row>
    <row r="33" spans="1:7" x14ac:dyDescent="0.2">
      <c r="A33" t="s">
        <v>94</v>
      </c>
      <c r="B33" t="s">
        <v>58</v>
      </c>
      <c r="C33" t="s">
        <v>95</v>
      </c>
      <c r="D33" t="s">
        <v>61</v>
      </c>
      <c r="E33">
        <v>28000</v>
      </c>
      <c r="F33" t="s">
        <v>20</v>
      </c>
      <c r="G33" s="1">
        <v>14644</v>
      </c>
    </row>
    <row r="34" spans="1:7" x14ac:dyDescent="0.2">
      <c r="A34" t="s">
        <v>36</v>
      </c>
      <c r="B34" t="s">
        <v>32</v>
      </c>
      <c r="C34" t="s">
        <v>33</v>
      </c>
      <c r="D34" t="s">
        <v>23</v>
      </c>
      <c r="E34">
        <v>30000</v>
      </c>
      <c r="F34" t="s">
        <v>8</v>
      </c>
      <c r="G34" s="1">
        <v>27709</v>
      </c>
    </row>
    <row r="35" spans="1:7" x14ac:dyDescent="0.2">
      <c r="A35" t="s">
        <v>39</v>
      </c>
      <c r="B35" t="s">
        <v>32</v>
      </c>
      <c r="C35" t="s">
        <v>40</v>
      </c>
      <c r="D35" t="s">
        <v>10</v>
      </c>
      <c r="E35">
        <v>13000</v>
      </c>
      <c r="F35" t="s">
        <v>8</v>
      </c>
      <c r="G35" s="1">
        <v>18050</v>
      </c>
    </row>
    <row r="36" spans="1:7" x14ac:dyDescent="0.2">
      <c r="A36" t="s">
        <v>17</v>
      </c>
      <c r="B36" t="s">
        <v>18</v>
      </c>
      <c r="C36" t="s">
        <v>19</v>
      </c>
      <c r="D36" t="s">
        <v>14</v>
      </c>
      <c r="E36">
        <v>43000</v>
      </c>
      <c r="F36" t="s">
        <v>16</v>
      </c>
      <c r="G36" s="1">
        <v>22178</v>
      </c>
    </row>
    <row r="37" spans="1:7" x14ac:dyDescent="0.2">
      <c r="A37" t="s">
        <v>76</v>
      </c>
      <c r="B37" t="s">
        <v>18</v>
      </c>
      <c r="C37" t="s">
        <v>77</v>
      </c>
      <c r="D37" t="s">
        <v>23</v>
      </c>
      <c r="E37">
        <v>50000</v>
      </c>
      <c r="F37" t="s">
        <v>7</v>
      </c>
      <c r="G37" s="1">
        <v>25599</v>
      </c>
    </row>
    <row r="38" spans="1:7" x14ac:dyDescent="0.2">
      <c r="A38" t="s">
        <v>71</v>
      </c>
      <c r="B38" t="s">
        <v>18</v>
      </c>
      <c r="C38" t="s">
        <v>72</v>
      </c>
      <c r="D38" t="s">
        <v>15</v>
      </c>
      <c r="E38">
        <v>30000</v>
      </c>
      <c r="F38" t="s">
        <v>8</v>
      </c>
      <c r="G38" s="1">
        <v>25964</v>
      </c>
    </row>
    <row r="39" spans="1:7" x14ac:dyDescent="0.2">
      <c r="A39" t="s">
        <v>73</v>
      </c>
      <c r="B39" t="s">
        <v>18</v>
      </c>
      <c r="C39" t="s">
        <v>74</v>
      </c>
      <c r="D39" t="s">
        <v>23</v>
      </c>
      <c r="E39">
        <v>30000</v>
      </c>
      <c r="F39" t="s">
        <v>8</v>
      </c>
      <c r="G39" s="1">
        <v>24504</v>
      </c>
    </row>
    <row r="40" spans="1:7" x14ac:dyDescent="0.2">
      <c r="A40" t="s">
        <v>75</v>
      </c>
      <c r="B40" t="s">
        <v>18</v>
      </c>
      <c r="C40" t="s">
        <v>70</v>
      </c>
      <c r="D40" t="s">
        <v>61</v>
      </c>
      <c r="E40">
        <v>30000</v>
      </c>
      <c r="F40" t="s">
        <v>8</v>
      </c>
      <c r="G40" s="1">
        <v>24504</v>
      </c>
    </row>
    <row r="41" spans="1:7" x14ac:dyDescent="0.2">
      <c r="A41" t="s">
        <v>78</v>
      </c>
      <c r="B41" t="s">
        <v>18</v>
      </c>
      <c r="C41" t="s">
        <v>79</v>
      </c>
      <c r="D41" t="s">
        <v>15</v>
      </c>
      <c r="E41">
        <v>30000</v>
      </c>
      <c r="F41" t="s">
        <v>8</v>
      </c>
      <c r="G41" s="1">
        <v>26329</v>
      </c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N41"/>
  <sheetViews>
    <sheetView workbookViewId="0"/>
  </sheetViews>
  <sheetFormatPr defaultRowHeight="12.75" x14ac:dyDescent="0.2"/>
  <cols>
    <col min="1" max="1" width="13.42578125" customWidth="1"/>
    <col min="6" max="6" width="17.42578125" bestFit="1" customWidth="1"/>
    <col min="7" max="7" width="8.85546875" bestFit="1" customWidth="1"/>
    <col min="8" max="8" width="15.28515625" bestFit="1" customWidth="1"/>
    <col min="9" max="9" width="9.5703125" bestFit="1" customWidth="1"/>
    <col min="10" max="10" width="8.42578125" bestFit="1" customWidth="1"/>
    <col min="11" max="11" width="5" bestFit="1" customWidth="1"/>
    <col min="12" max="12" width="10.140625" bestFit="1" customWidth="1"/>
  </cols>
  <sheetData>
    <row r="1" spans="1:14" ht="20.25" x14ac:dyDescent="0.3">
      <c r="A1" s="25" t="s">
        <v>103</v>
      </c>
    </row>
    <row r="3" spans="1:14" x14ac:dyDescent="0.2">
      <c r="A3" s="2" t="s">
        <v>104</v>
      </c>
      <c r="F3" s="2" t="s">
        <v>105</v>
      </c>
    </row>
    <row r="4" spans="1:14" ht="13.5" thickBot="1" x14ac:dyDescent="0.25"/>
    <row r="5" spans="1:14" ht="13.5" thickBot="1" x14ac:dyDescent="0.25">
      <c r="A5" s="22" t="s">
        <v>3</v>
      </c>
      <c r="C5" s="26"/>
      <c r="F5" s="21" t="s">
        <v>0</v>
      </c>
      <c r="G5" s="22" t="s">
        <v>1</v>
      </c>
      <c r="H5" s="22" t="s">
        <v>2</v>
      </c>
      <c r="I5" s="22" t="s">
        <v>3</v>
      </c>
      <c r="J5" s="22" t="s">
        <v>4</v>
      </c>
      <c r="K5" s="22" t="s">
        <v>5</v>
      </c>
      <c r="L5" s="23" t="s">
        <v>96</v>
      </c>
      <c r="N5" s="26"/>
    </row>
    <row r="6" spans="1:14" x14ac:dyDescent="0.2">
      <c r="A6" s="19" t="s">
        <v>27</v>
      </c>
      <c r="F6" s="18" t="s">
        <v>24</v>
      </c>
      <c r="G6" s="19" t="s">
        <v>25</v>
      </c>
      <c r="H6" s="19" t="s">
        <v>26</v>
      </c>
      <c r="I6" s="19" t="s">
        <v>27</v>
      </c>
      <c r="J6" s="19">
        <v>35000</v>
      </c>
      <c r="K6" s="19" t="s">
        <v>7</v>
      </c>
      <c r="L6" s="20">
        <v>24699</v>
      </c>
    </row>
    <row r="7" spans="1:14" x14ac:dyDescent="0.2">
      <c r="A7" s="19" t="s">
        <v>15</v>
      </c>
      <c r="F7" s="18" t="s">
        <v>28</v>
      </c>
      <c r="G7" s="19" t="s">
        <v>6</v>
      </c>
      <c r="H7" s="19" t="s">
        <v>29</v>
      </c>
      <c r="I7" s="19" t="s">
        <v>15</v>
      </c>
      <c r="J7" s="19">
        <v>95000</v>
      </c>
      <c r="K7" s="19" t="s">
        <v>8</v>
      </c>
      <c r="L7" s="20">
        <v>25328</v>
      </c>
    </row>
    <row r="8" spans="1:14" x14ac:dyDescent="0.2">
      <c r="A8" s="19" t="s">
        <v>14</v>
      </c>
      <c r="F8" s="18" t="s">
        <v>30</v>
      </c>
      <c r="G8" s="19" t="s">
        <v>6</v>
      </c>
      <c r="H8" s="19" t="s">
        <v>31</v>
      </c>
      <c r="I8" s="19" t="s">
        <v>14</v>
      </c>
      <c r="J8" s="19">
        <v>150000</v>
      </c>
      <c r="K8" s="19" t="s">
        <v>8</v>
      </c>
      <c r="L8" s="20">
        <v>27425</v>
      </c>
    </row>
    <row r="9" spans="1:14" x14ac:dyDescent="0.2">
      <c r="A9" s="19" t="s">
        <v>27</v>
      </c>
      <c r="F9" s="18" t="s">
        <v>34</v>
      </c>
      <c r="G9" s="19" t="s">
        <v>6</v>
      </c>
      <c r="H9" s="19" t="s">
        <v>35</v>
      </c>
      <c r="I9" s="19" t="s">
        <v>27</v>
      </c>
      <c r="J9" s="19">
        <v>30000</v>
      </c>
      <c r="K9" s="19" t="s">
        <v>8</v>
      </c>
      <c r="L9" s="20">
        <v>29193</v>
      </c>
    </row>
    <row r="10" spans="1:14" x14ac:dyDescent="0.2">
      <c r="A10" s="19" t="s">
        <v>14</v>
      </c>
      <c r="F10" s="18" t="s">
        <v>28</v>
      </c>
      <c r="G10" s="19" t="s">
        <v>6</v>
      </c>
      <c r="H10" s="19" t="s">
        <v>29</v>
      </c>
      <c r="I10" s="19" t="s">
        <v>15</v>
      </c>
      <c r="J10" s="19">
        <v>95000</v>
      </c>
      <c r="K10" s="19" t="s">
        <v>8</v>
      </c>
      <c r="L10" s="20">
        <v>25328</v>
      </c>
    </row>
    <row r="11" spans="1:14" x14ac:dyDescent="0.2">
      <c r="A11" s="19" t="s">
        <v>10</v>
      </c>
      <c r="F11" s="18" t="s">
        <v>41</v>
      </c>
      <c r="G11" s="19" t="s">
        <v>6</v>
      </c>
      <c r="H11" s="19" t="s">
        <v>42</v>
      </c>
      <c r="I11" s="19" t="s">
        <v>10</v>
      </c>
      <c r="J11" s="19">
        <v>30067</v>
      </c>
      <c r="K11" s="19" t="s">
        <v>8</v>
      </c>
      <c r="L11" s="20">
        <v>24863</v>
      </c>
    </row>
    <row r="12" spans="1:14" x14ac:dyDescent="0.2">
      <c r="A12" s="19" t="s">
        <v>15</v>
      </c>
      <c r="F12" s="18" t="s">
        <v>43</v>
      </c>
      <c r="G12" s="19" t="s">
        <v>6</v>
      </c>
      <c r="H12" s="19" t="s">
        <v>44</v>
      </c>
      <c r="I12" s="19" t="s">
        <v>15</v>
      </c>
      <c r="J12" s="19">
        <v>42311</v>
      </c>
      <c r="K12" s="19" t="s">
        <v>8</v>
      </c>
      <c r="L12" s="20">
        <v>21854</v>
      </c>
    </row>
    <row r="13" spans="1:14" x14ac:dyDescent="0.2">
      <c r="A13" s="19" t="s">
        <v>14</v>
      </c>
      <c r="F13" s="18" t="s">
        <v>34</v>
      </c>
      <c r="G13" s="19" t="s">
        <v>6</v>
      </c>
      <c r="H13" s="19" t="s">
        <v>35</v>
      </c>
      <c r="I13" s="19" t="s">
        <v>27</v>
      </c>
      <c r="J13" s="19">
        <v>30000</v>
      </c>
      <c r="K13" s="19" t="s">
        <v>8</v>
      </c>
      <c r="L13" s="20">
        <v>29193</v>
      </c>
    </row>
    <row r="14" spans="1:14" x14ac:dyDescent="0.2">
      <c r="A14" s="19" t="s">
        <v>10</v>
      </c>
      <c r="F14" s="18" t="s">
        <v>54</v>
      </c>
      <c r="G14" s="19" t="s">
        <v>6</v>
      </c>
      <c r="H14" s="19" t="s">
        <v>55</v>
      </c>
      <c r="I14" s="19" t="s">
        <v>10</v>
      </c>
      <c r="J14" s="19">
        <v>39000</v>
      </c>
      <c r="K14" s="19" t="s">
        <v>8</v>
      </c>
      <c r="L14" s="20">
        <v>19043</v>
      </c>
    </row>
    <row r="15" spans="1:14" x14ac:dyDescent="0.2">
      <c r="A15" s="19" t="s">
        <v>23</v>
      </c>
      <c r="F15" s="18" t="s">
        <v>56</v>
      </c>
      <c r="G15" s="19" t="s">
        <v>6</v>
      </c>
      <c r="H15" s="19" t="s">
        <v>57</v>
      </c>
      <c r="I15" s="19" t="s">
        <v>23</v>
      </c>
      <c r="J15" s="19">
        <v>45000</v>
      </c>
      <c r="K15" s="19" t="s">
        <v>8</v>
      </c>
      <c r="L15" s="20">
        <v>24171</v>
      </c>
    </row>
    <row r="16" spans="1:14" x14ac:dyDescent="0.2">
      <c r="A16" s="19" t="s">
        <v>23</v>
      </c>
      <c r="F16" s="18" t="s">
        <v>43</v>
      </c>
      <c r="G16" s="19" t="s">
        <v>6</v>
      </c>
      <c r="H16" s="19" t="s">
        <v>44</v>
      </c>
      <c r="I16" s="19" t="s">
        <v>15</v>
      </c>
      <c r="J16" s="19">
        <v>42311</v>
      </c>
      <c r="K16" s="19" t="s">
        <v>8</v>
      </c>
      <c r="L16" s="20">
        <v>21854</v>
      </c>
    </row>
    <row r="17" spans="1:12" x14ac:dyDescent="0.2">
      <c r="A17" s="19" t="s">
        <v>23</v>
      </c>
      <c r="F17" s="18" t="s">
        <v>64</v>
      </c>
      <c r="G17" s="19" t="s">
        <v>6</v>
      </c>
      <c r="H17" s="19" t="s">
        <v>65</v>
      </c>
      <c r="I17" s="19" t="s">
        <v>23</v>
      </c>
      <c r="J17" s="19">
        <v>30000</v>
      </c>
      <c r="K17" s="19" t="s">
        <v>8</v>
      </c>
      <c r="L17" s="20">
        <v>27478</v>
      </c>
    </row>
    <row r="18" spans="1:12" x14ac:dyDescent="0.2">
      <c r="A18" s="19" t="s">
        <v>14</v>
      </c>
      <c r="F18" s="18" t="s">
        <v>54</v>
      </c>
      <c r="G18" s="19" t="s">
        <v>6</v>
      </c>
      <c r="H18" s="19" t="s">
        <v>55</v>
      </c>
      <c r="I18" s="19" t="s">
        <v>10</v>
      </c>
      <c r="J18" s="19">
        <v>39000</v>
      </c>
      <c r="K18" s="19" t="s">
        <v>8</v>
      </c>
      <c r="L18" s="20">
        <v>19043</v>
      </c>
    </row>
    <row r="19" spans="1:12" x14ac:dyDescent="0.2">
      <c r="A19" s="19" t="s">
        <v>15</v>
      </c>
      <c r="F19" s="18" t="s">
        <v>50</v>
      </c>
      <c r="G19" s="19" t="s">
        <v>6</v>
      </c>
      <c r="H19" s="19" t="s">
        <v>51</v>
      </c>
      <c r="I19" s="19" t="s">
        <v>15</v>
      </c>
      <c r="J19" s="19">
        <v>33000</v>
      </c>
      <c r="K19" s="19" t="s">
        <v>7</v>
      </c>
      <c r="L19" s="20">
        <v>29608</v>
      </c>
    </row>
    <row r="20" spans="1:12" x14ac:dyDescent="0.2">
      <c r="A20" s="19" t="s">
        <v>14</v>
      </c>
      <c r="F20" s="18" t="s">
        <v>12</v>
      </c>
      <c r="G20" s="19" t="s">
        <v>11</v>
      </c>
      <c r="H20" s="19" t="s">
        <v>13</v>
      </c>
      <c r="I20" s="19" t="s">
        <v>14</v>
      </c>
      <c r="J20" s="19">
        <v>31000</v>
      </c>
      <c r="K20" s="19" t="s">
        <v>7</v>
      </c>
      <c r="L20" s="20">
        <v>23979</v>
      </c>
    </row>
    <row r="21" spans="1:12" x14ac:dyDescent="0.2">
      <c r="A21" s="19" t="s">
        <v>27</v>
      </c>
      <c r="F21" s="18" t="s">
        <v>66</v>
      </c>
      <c r="G21" s="19" t="s">
        <v>6</v>
      </c>
      <c r="H21" s="19" t="s">
        <v>67</v>
      </c>
      <c r="I21" s="19" t="s">
        <v>14</v>
      </c>
      <c r="J21" s="19">
        <v>50000</v>
      </c>
      <c r="K21" s="19" t="s">
        <v>8</v>
      </c>
      <c r="L21" s="20">
        <v>19073</v>
      </c>
    </row>
    <row r="22" spans="1:12" x14ac:dyDescent="0.2">
      <c r="A22" s="19" t="s">
        <v>10</v>
      </c>
      <c r="F22" s="18" t="s">
        <v>80</v>
      </c>
      <c r="G22" s="19" t="s">
        <v>9</v>
      </c>
      <c r="H22" s="19" t="s">
        <v>81</v>
      </c>
      <c r="I22" s="19" t="s">
        <v>10</v>
      </c>
      <c r="J22" s="19">
        <v>68000</v>
      </c>
      <c r="K22" s="19" t="s">
        <v>7</v>
      </c>
      <c r="L22" s="20">
        <v>28258</v>
      </c>
    </row>
    <row r="23" spans="1:12" x14ac:dyDescent="0.2">
      <c r="A23" s="19" t="s">
        <v>23</v>
      </c>
      <c r="F23" s="18" t="s">
        <v>12</v>
      </c>
      <c r="G23" s="19" t="s">
        <v>11</v>
      </c>
      <c r="H23" s="19" t="s">
        <v>13</v>
      </c>
      <c r="I23" s="19" t="s">
        <v>14</v>
      </c>
      <c r="J23" s="19">
        <v>31000</v>
      </c>
      <c r="K23" s="19" t="s">
        <v>7</v>
      </c>
      <c r="L23" s="20">
        <v>23979</v>
      </c>
    </row>
    <row r="24" spans="1:12" x14ac:dyDescent="0.2">
      <c r="A24" s="19" t="s">
        <v>15</v>
      </c>
      <c r="F24" s="18" t="s">
        <v>69</v>
      </c>
      <c r="G24" s="19" t="s">
        <v>48</v>
      </c>
      <c r="H24" s="19" t="s">
        <v>68</v>
      </c>
      <c r="I24" s="19" t="s">
        <v>15</v>
      </c>
      <c r="J24" s="19">
        <v>50000</v>
      </c>
      <c r="K24" s="19" t="s">
        <v>7</v>
      </c>
      <c r="L24" s="20">
        <v>27194</v>
      </c>
    </row>
    <row r="25" spans="1:12" x14ac:dyDescent="0.2">
      <c r="A25" s="19" t="s">
        <v>27</v>
      </c>
      <c r="F25" s="18" t="s">
        <v>47</v>
      </c>
      <c r="G25" s="19" t="s">
        <v>48</v>
      </c>
      <c r="H25" s="19" t="s">
        <v>49</v>
      </c>
      <c r="I25" s="19" t="s">
        <v>27</v>
      </c>
      <c r="J25" s="19">
        <v>37800</v>
      </c>
      <c r="K25" s="19" t="s">
        <v>8</v>
      </c>
      <c r="L25" s="20">
        <v>23477</v>
      </c>
    </row>
    <row r="26" spans="1:12" x14ac:dyDescent="0.2">
      <c r="A26" s="19" t="s">
        <v>61</v>
      </c>
      <c r="F26" s="18" t="s">
        <v>12</v>
      </c>
      <c r="G26" s="19" t="s">
        <v>11</v>
      </c>
      <c r="H26" s="19" t="s">
        <v>13</v>
      </c>
      <c r="I26" s="19" t="s">
        <v>14</v>
      </c>
      <c r="J26" s="19">
        <v>31000</v>
      </c>
      <c r="K26" s="19" t="s">
        <v>7</v>
      </c>
      <c r="L26" s="20">
        <v>23979</v>
      </c>
    </row>
    <row r="27" spans="1:12" x14ac:dyDescent="0.2">
      <c r="A27" s="19" t="s">
        <v>61</v>
      </c>
      <c r="F27" s="18" t="s">
        <v>69</v>
      </c>
      <c r="G27" s="19" t="s">
        <v>48</v>
      </c>
      <c r="H27" s="19" t="s">
        <v>68</v>
      </c>
      <c r="I27" s="19" t="s">
        <v>15</v>
      </c>
      <c r="J27" s="19">
        <v>50000</v>
      </c>
      <c r="K27" s="19" t="s">
        <v>7</v>
      </c>
      <c r="L27" s="20">
        <v>27194</v>
      </c>
    </row>
    <row r="28" spans="1:12" x14ac:dyDescent="0.2">
      <c r="A28" s="19" t="s">
        <v>61</v>
      </c>
      <c r="F28" s="18" t="s">
        <v>82</v>
      </c>
      <c r="G28" s="19" t="s">
        <v>58</v>
      </c>
      <c r="H28" s="19" t="s">
        <v>83</v>
      </c>
      <c r="I28" s="19" t="s">
        <v>61</v>
      </c>
      <c r="J28" s="19">
        <v>35754</v>
      </c>
      <c r="K28" s="19" t="s">
        <v>8</v>
      </c>
      <c r="L28" s="20">
        <v>13964</v>
      </c>
    </row>
    <row r="29" spans="1:12" x14ac:dyDescent="0.2">
      <c r="A29" s="19" t="s">
        <v>15</v>
      </c>
      <c r="F29" s="18" t="s">
        <v>84</v>
      </c>
      <c r="G29" s="19" t="s">
        <v>58</v>
      </c>
      <c r="H29" s="19" t="s">
        <v>85</v>
      </c>
      <c r="I29" s="19" t="s">
        <v>15</v>
      </c>
      <c r="J29" s="19">
        <v>40000</v>
      </c>
      <c r="K29" s="19" t="s">
        <v>20</v>
      </c>
      <c r="L29" s="20">
        <v>17952</v>
      </c>
    </row>
    <row r="30" spans="1:12" x14ac:dyDescent="0.2">
      <c r="A30" s="19" t="s">
        <v>15</v>
      </c>
      <c r="F30" s="18" t="s">
        <v>86</v>
      </c>
      <c r="G30" s="19" t="s">
        <v>58</v>
      </c>
      <c r="H30" s="19" t="s">
        <v>87</v>
      </c>
      <c r="I30" s="19" t="s">
        <v>15</v>
      </c>
      <c r="J30" s="19">
        <v>29000</v>
      </c>
      <c r="K30" s="19" t="s">
        <v>8</v>
      </c>
      <c r="L30" s="20">
        <v>27431</v>
      </c>
    </row>
    <row r="31" spans="1:12" x14ac:dyDescent="0.2">
      <c r="A31" s="19" t="s">
        <v>61</v>
      </c>
    </row>
    <row r="32" spans="1:12" x14ac:dyDescent="0.2">
      <c r="A32" s="19" t="s">
        <v>23</v>
      </c>
    </row>
    <row r="33" spans="1:1" x14ac:dyDescent="0.2">
      <c r="A33" s="19" t="s">
        <v>61</v>
      </c>
    </row>
    <row r="34" spans="1:1" x14ac:dyDescent="0.2">
      <c r="A34" s="19" t="s">
        <v>23</v>
      </c>
    </row>
    <row r="35" spans="1:1" x14ac:dyDescent="0.2">
      <c r="A35" s="19" t="s">
        <v>10</v>
      </c>
    </row>
    <row r="36" spans="1:1" x14ac:dyDescent="0.2">
      <c r="A36" s="19" t="s">
        <v>14</v>
      </c>
    </row>
    <row r="37" spans="1:1" x14ac:dyDescent="0.2">
      <c r="A37" s="19" t="s">
        <v>23</v>
      </c>
    </row>
    <row r="38" spans="1:1" x14ac:dyDescent="0.2">
      <c r="A38" s="19" t="s">
        <v>15</v>
      </c>
    </row>
    <row r="39" spans="1:1" x14ac:dyDescent="0.2">
      <c r="A39" s="19" t="s">
        <v>23</v>
      </c>
    </row>
    <row r="40" spans="1:1" x14ac:dyDescent="0.2">
      <c r="A40" s="19" t="s">
        <v>61</v>
      </c>
    </row>
    <row r="41" spans="1:1" x14ac:dyDescent="0.2">
      <c r="A41" s="24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Q43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11.140625" customWidth="1"/>
    <col min="5" max="5" width="10.5703125" customWidth="1"/>
    <col min="6" max="6" width="7.140625" customWidth="1"/>
    <col min="7" max="7" width="12.140625" customWidth="1"/>
    <col min="10" max="10" width="4.28515625" customWidth="1"/>
    <col min="12" max="12" width="3.7109375" customWidth="1"/>
    <col min="14" max="14" width="11" customWidth="1"/>
  </cols>
  <sheetData>
    <row r="1" spans="1:17" ht="19.5" thickBot="1" x14ac:dyDescent="0.35">
      <c r="A1" s="57" t="s">
        <v>129</v>
      </c>
      <c r="I1" s="49" t="s">
        <v>159</v>
      </c>
      <c r="J1" s="49"/>
      <c r="K1" s="49"/>
      <c r="L1" s="49"/>
      <c r="M1" s="49" t="s">
        <v>166</v>
      </c>
      <c r="N1" s="49"/>
      <c r="O1" s="49" t="s">
        <v>162</v>
      </c>
      <c r="P1" s="49"/>
      <c r="Q1" s="49"/>
    </row>
    <row r="2" spans="1:17" x14ac:dyDescent="0.2">
      <c r="A2" s="27" t="s">
        <v>131</v>
      </c>
      <c r="I2" s="32" t="s">
        <v>0</v>
      </c>
      <c r="K2" s="32" t="s">
        <v>0</v>
      </c>
      <c r="M2" s="32" t="s">
        <v>3</v>
      </c>
      <c r="O2" s="32" t="s">
        <v>1</v>
      </c>
      <c r="P2" s="32" t="s">
        <v>5</v>
      </c>
    </row>
    <row r="3" spans="1:17" ht="13.5" thickBot="1" x14ac:dyDescent="0.25">
      <c r="A3" s="27" t="s">
        <v>130</v>
      </c>
      <c r="I3" s="35" t="s">
        <v>118</v>
      </c>
      <c r="K3" s="36" t="s">
        <v>122</v>
      </c>
      <c r="M3" s="36" t="s">
        <v>160</v>
      </c>
      <c r="O3" s="14" t="s">
        <v>158</v>
      </c>
      <c r="P3" s="52" t="s">
        <v>8</v>
      </c>
    </row>
    <row r="4" spans="1:17" x14ac:dyDescent="0.2">
      <c r="A4" s="27" t="s">
        <v>161</v>
      </c>
      <c r="I4" s="35" t="s">
        <v>119</v>
      </c>
    </row>
    <row r="5" spans="1:17" ht="13.5" thickBot="1" x14ac:dyDescent="0.25">
      <c r="I5" s="35" t="s">
        <v>120</v>
      </c>
      <c r="M5" s="49" t="s">
        <v>167</v>
      </c>
    </row>
    <row r="6" spans="1:17" ht="13.5" thickBot="1" x14ac:dyDescent="0.25">
      <c r="I6" s="36" t="s">
        <v>121</v>
      </c>
      <c r="M6" s="32" t="s">
        <v>3</v>
      </c>
    </row>
    <row r="7" spans="1:17" ht="13.5" thickBo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96</v>
      </c>
      <c r="M7" s="36" t="s">
        <v>165</v>
      </c>
    </row>
    <row r="8" spans="1:17" x14ac:dyDescent="0.2">
      <c r="A8" t="s">
        <v>24</v>
      </c>
      <c r="B8" t="s">
        <v>25</v>
      </c>
      <c r="C8" t="s">
        <v>26</v>
      </c>
      <c r="D8" t="s">
        <v>27</v>
      </c>
      <c r="E8">
        <v>35000</v>
      </c>
      <c r="F8" t="s">
        <v>7</v>
      </c>
      <c r="G8" s="1">
        <v>24699</v>
      </c>
    </row>
    <row r="9" spans="1:17" x14ac:dyDescent="0.2">
      <c r="A9" t="s">
        <v>28</v>
      </c>
      <c r="B9" t="s">
        <v>6</v>
      </c>
      <c r="C9" t="s">
        <v>29</v>
      </c>
      <c r="D9" t="s">
        <v>15</v>
      </c>
      <c r="E9">
        <v>95000</v>
      </c>
      <c r="F9" t="s">
        <v>8</v>
      </c>
      <c r="G9" s="1">
        <v>25328</v>
      </c>
    </row>
    <row r="10" spans="1:17" x14ac:dyDescent="0.2">
      <c r="A10" t="s">
        <v>30</v>
      </c>
      <c r="B10" t="s">
        <v>6</v>
      </c>
      <c r="C10" t="s">
        <v>31</v>
      </c>
      <c r="D10" t="s">
        <v>14</v>
      </c>
      <c r="E10">
        <v>150000</v>
      </c>
      <c r="F10" t="s">
        <v>8</v>
      </c>
      <c r="G10" s="1">
        <v>27425</v>
      </c>
    </row>
    <row r="11" spans="1:17" x14ac:dyDescent="0.2">
      <c r="A11" t="s">
        <v>34</v>
      </c>
      <c r="C11" t="s">
        <v>35</v>
      </c>
      <c r="D11" t="s">
        <v>27</v>
      </c>
      <c r="E11">
        <v>30000</v>
      </c>
      <c r="F11" t="s">
        <v>8</v>
      </c>
      <c r="G11" s="1">
        <v>29193</v>
      </c>
    </row>
    <row r="12" spans="1:17" x14ac:dyDescent="0.2">
      <c r="A12" t="s">
        <v>37</v>
      </c>
      <c r="B12" t="s">
        <v>6</v>
      </c>
      <c r="C12" t="s">
        <v>38</v>
      </c>
      <c r="D12" t="s">
        <v>14</v>
      </c>
      <c r="E12">
        <v>23456</v>
      </c>
      <c r="F12" t="s">
        <v>8</v>
      </c>
      <c r="G12" s="1">
        <v>15377</v>
      </c>
    </row>
    <row r="13" spans="1:17" x14ac:dyDescent="0.2">
      <c r="A13" t="s">
        <v>41</v>
      </c>
      <c r="B13" t="s">
        <v>6</v>
      </c>
      <c r="C13" t="s">
        <v>42</v>
      </c>
      <c r="D13" t="s">
        <v>10</v>
      </c>
      <c r="E13">
        <v>30067</v>
      </c>
      <c r="F13" t="s">
        <v>8</v>
      </c>
      <c r="G13" s="1">
        <v>24863</v>
      </c>
    </row>
    <row r="14" spans="1:17" x14ac:dyDescent="0.2">
      <c r="A14" t="s">
        <v>43</v>
      </c>
      <c r="B14" t="s">
        <v>6</v>
      </c>
      <c r="C14" t="s">
        <v>44</v>
      </c>
      <c r="D14" t="s">
        <v>15</v>
      </c>
      <c r="E14">
        <v>42311</v>
      </c>
      <c r="F14" t="s">
        <v>8</v>
      </c>
      <c r="G14" s="1">
        <v>21854</v>
      </c>
    </row>
    <row r="15" spans="1:17" x14ac:dyDescent="0.2">
      <c r="A15" t="s">
        <v>52</v>
      </c>
      <c r="B15" t="s">
        <v>6</v>
      </c>
      <c r="C15" t="s">
        <v>53</v>
      </c>
      <c r="D15" t="s">
        <v>14</v>
      </c>
      <c r="E15">
        <v>67000</v>
      </c>
      <c r="F15" t="s">
        <v>8</v>
      </c>
      <c r="G15" s="1">
        <v>26361</v>
      </c>
    </row>
    <row r="16" spans="1:17" x14ac:dyDescent="0.2">
      <c r="A16" t="s">
        <v>54</v>
      </c>
      <c r="B16" t="s">
        <v>6</v>
      </c>
      <c r="C16" t="s">
        <v>55</v>
      </c>
      <c r="D16" t="s">
        <v>10</v>
      </c>
      <c r="E16">
        <v>39000</v>
      </c>
      <c r="F16" t="s">
        <v>8</v>
      </c>
      <c r="G16" s="1">
        <v>19043</v>
      </c>
    </row>
    <row r="17" spans="1:7" x14ac:dyDescent="0.2">
      <c r="A17" t="s">
        <v>56</v>
      </c>
      <c r="B17" t="s">
        <v>6</v>
      </c>
      <c r="C17" t="s">
        <v>57</v>
      </c>
      <c r="D17" t="s">
        <v>23</v>
      </c>
      <c r="E17">
        <v>45000</v>
      </c>
      <c r="F17" t="s">
        <v>8</v>
      </c>
      <c r="G17" s="1">
        <v>24171</v>
      </c>
    </row>
    <row r="18" spans="1:7" x14ac:dyDescent="0.2">
      <c r="A18" t="s">
        <v>62</v>
      </c>
      <c r="C18" t="s">
        <v>63</v>
      </c>
      <c r="D18" s="27" t="s">
        <v>164</v>
      </c>
      <c r="E18">
        <v>33000</v>
      </c>
      <c r="F18" t="s">
        <v>8</v>
      </c>
      <c r="G18" s="1">
        <v>25257</v>
      </c>
    </row>
    <row r="19" spans="1:7" x14ac:dyDescent="0.2">
      <c r="A19" t="s">
        <v>64</v>
      </c>
      <c r="B19" t="s">
        <v>6</v>
      </c>
      <c r="C19" t="s">
        <v>65</v>
      </c>
      <c r="D19" t="s">
        <v>23</v>
      </c>
      <c r="E19">
        <v>30000</v>
      </c>
      <c r="F19" t="s">
        <v>8</v>
      </c>
      <c r="G19" s="1">
        <v>27478</v>
      </c>
    </row>
    <row r="20" spans="1:7" x14ac:dyDescent="0.2">
      <c r="A20" t="s">
        <v>66</v>
      </c>
      <c r="B20" t="s">
        <v>6</v>
      </c>
      <c r="C20" t="s">
        <v>67</v>
      </c>
      <c r="D20" t="s">
        <v>14</v>
      </c>
      <c r="E20">
        <v>50000</v>
      </c>
      <c r="F20" t="s">
        <v>8</v>
      </c>
      <c r="G20" s="1">
        <v>19073</v>
      </c>
    </row>
    <row r="21" spans="1:7" x14ac:dyDescent="0.2">
      <c r="A21" t="s">
        <v>50</v>
      </c>
      <c r="B21" t="s">
        <v>6</v>
      </c>
      <c r="C21" t="s">
        <v>51</v>
      </c>
      <c r="D21" t="s">
        <v>15</v>
      </c>
      <c r="E21">
        <v>33000</v>
      </c>
      <c r="F21" t="s">
        <v>7</v>
      </c>
      <c r="G21" s="1">
        <v>29608</v>
      </c>
    </row>
    <row r="22" spans="1:7" x14ac:dyDescent="0.2">
      <c r="A22" t="s">
        <v>12</v>
      </c>
      <c r="B22" t="s">
        <v>11</v>
      </c>
      <c r="C22" t="s">
        <v>13</v>
      </c>
      <c r="D22" t="s">
        <v>14</v>
      </c>
      <c r="E22">
        <v>31000</v>
      </c>
      <c r="F22" t="s">
        <v>7</v>
      </c>
      <c r="G22" s="1">
        <v>23979</v>
      </c>
    </row>
    <row r="23" spans="1:7" x14ac:dyDescent="0.2">
      <c r="A23" t="s">
        <v>45</v>
      </c>
      <c r="B23" t="s">
        <v>9</v>
      </c>
      <c r="C23" t="s">
        <v>46</v>
      </c>
      <c r="D23" t="s">
        <v>27</v>
      </c>
      <c r="E23">
        <v>45600</v>
      </c>
      <c r="F23" t="s">
        <v>7</v>
      </c>
      <c r="G23" s="1">
        <v>22203</v>
      </c>
    </row>
    <row r="24" spans="1:7" x14ac:dyDescent="0.2">
      <c r="A24" t="s">
        <v>80</v>
      </c>
      <c r="B24" t="s">
        <v>9</v>
      </c>
      <c r="C24" t="s">
        <v>81</v>
      </c>
      <c r="D24" t="s">
        <v>10</v>
      </c>
      <c r="E24">
        <v>68000</v>
      </c>
      <c r="F24" t="s">
        <v>7</v>
      </c>
      <c r="G24" s="1">
        <v>28258</v>
      </c>
    </row>
    <row r="25" spans="1:7" x14ac:dyDescent="0.2">
      <c r="A25" t="s">
        <v>21</v>
      </c>
      <c r="B25" t="s">
        <v>9</v>
      </c>
      <c r="C25" t="s">
        <v>22</v>
      </c>
      <c r="D25" t="s">
        <v>23</v>
      </c>
      <c r="E25">
        <v>50000</v>
      </c>
      <c r="F25" t="s">
        <v>20</v>
      </c>
      <c r="G25" s="1">
        <v>26068</v>
      </c>
    </row>
    <row r="26" spans="1:7" x14ac:dyDescent="0.2">
      <c r="A26" t="s">
        <v>69</v>
      </c>
      <c r="B26" t="s">
        <v>48</v>
      </c>
      <c r="C26" t="s">
        <v>68</v>
      </c>
      <c r="D26" t="s">
        <v>15</v>
      </c>
      <c r="E26">
        <v>50000</v>
      </c>
      <c r="F26" t="s">
        <v>7</v>
      </c>
      <c r="G26" s="1">
        <v>27194</v>
      </c>
    </row>
    <row r="27" spans="1:7" x14ac:dyDescent="0.2">
      <c r="A27" t="s">
        <v>47</v>
      </c>
      <c r="B27" t="s">
        <v>48</v>
      </c>
      <c r="C27" t="s">
        <v>49</v>
      </c>
      <c r="D27" t="s">
        <v>27</v>
      </c>
      <c r="E27">
        <v>37800</v>
      </c>
      <c r="F27" t="s">
        <v>8</v>
      </c>
      <c r="G27" s="1">
        <v>23477</v>
      </c>
    </row>
    <row r="28" spans="1:7" x14ac:dyDescent="0.2">
      <c r="A28" t="s">
        <v>59</v>
      </c>
      <c r="B28" t="s">
        <v>58</v>
      </c>
      <c r="C28" t="s">
        <v>60</v>
      </c>
      <c r="D28" s="27" t="s">
        <v>163</v>
      </c>
      <c r="E28">
        <v>30000</v>
      </c>
      <c r="F28" t="s">
        <v>7</v>
      </c>
      <c r="G28" s="1">
        <v>13573</v>
      </c>
    </row>
    <row r="29" spans="1:7" x14ac:dyDescent="0.2">
      <c r="A29" t="s">
        <v>88</v>
      </c>
      <c r="B29" t="s">
        <v>58</v>
      </c>
      <c r="C29" t="s">
        <v>89</v>
      </c>
      <c r="D29" t="s">
        <v>61</v>
      </c>
      <c r="E29">
        <v>50000</v>
      </c>
      <c r="F29" t="s">
        <v>7</v>
      </c>
      <c r="G29" s="1">
        <v>21600</v>
      </c>
    </row>
    <row r="30" spans="1:7" x14ac:dyDescent="0.2">
      <c r="A30" t="s">
        <v>82</v>
      </c>
      <c r="C30" t="s">
        <v>83</v>
      </c>
      <c r="D30" t="s">
        <v>61</v>
      </c>
      <c r="E30">
        <v>35754</v>
      </c>
      <c r="F30" t="s">
        <v>8</v>
      </c>
      <c r="G30" s="1">
        <v>13964</v>
      </c>
    </row>
    <row r="31" spans="1:7" x14ac:dyDescent="0.2">
      <c r="A31" t="s">
        <v>84</v>
      </c>
      <c r="B31" t="s">
        <v>58</v>
      </c>
      <c r="C31" t="s">
        <v>85</v>
      </c>
      <c r="D31" t="s">
        <v>15</v>
      </c>
      <c r="E31">
        <v>40000</v>
      </c>
      <c r="F31" t="s">
        <v>20</v>
      </c>
      <c r="G31" s="1">
        <v>17952</v>
      </c>
    </row>
    <row r="32" spans="1:7" x14ac:dyDescent="0.2">
      <c r="A32" t="s">
        <v>86</v>
      </c>
      <c r="B32" t="s">
        <v>58</v>
      </c>
      <c r="C32" t="s">
        <v>87</v>
      </c>
      <c r="D32" t="s">
        <v>15</v>
      </c>
      <c r="E32">
        <v>29000</v>
      </c>
      <c r="F32" t="s">
        <v>8</v>
      </c>
      <c r="G32" s="1">
        <v>27431</v>
      </c>
    </row>
    <row r="33" spans="1:7" x14ac:dyDescent="0.2">
      <c r="A33" t="s">
        <v>90</v>
      </c>
      <c r="B33" t="s">
        <v>58</v>
      </c>
      <c r="C33" t="s">
        <v>91</v>
      </c>
      <c r="D33" t="s">
        <v>61</v>
      </c>
      <c r="E33">
        <v>35000</v>
      </c>
      <c r="F33" t="s">
        <v>8</v>
      </c>
      <c r="G33" s="1">
        <v>15763</v>
      </c>
    </row>
    <row r="34" spans="1:7" x14ac:dyDescent="0.2">
      <c r="A34" t="s">
        <v>92</v>
      </c>
      <c r="B34" t="s">
        <v>58</v>
      </c>
      <c r="C34" t="s">
        <v>93</v>
      </c>
      <c r="D34" t="s">
        <v>23</v>
      </c>
      <c r="E34">
        <v>50000</v>
      </c>
      <c r="F34" t="s">
        <v>8</v>
      </c>
      <c r="G34" s="1">
        <v>12842</v>
      </c>
    </row>
    <row r="35" spans="1:7" x14ac:dyDescent="0.2">
      <c r="A35" t="s">
        <v>94</v>
      </c>
      <c r="B35" t="s">
        <v>58</v>
      </c>
      <c r="C35" t="s">
        <v>95</v>
      </c>
      <c r="D35" t="s">
        <v>61</v>
      </c>
      <c r="E35">
        <v>28000</v>
      </c>
      <c r="F35" t="s">
        <v>20</v>
      </c>
      <c r="G35" s="1">
        <v>14644</v>
      </c>
    </row>
    <row r="36" spans="1:7" x14ac:dyDescent="0.2">
      <c r="A36" t="s">
        <v>36</v>
      </c>
      <c r="B36" t="s">
        <v>32</v>
      </c>
      <c r="C36" t="s">
        <v>33</v>
      </c>
      <c r="D36" t="s">
        <v>23</v>
      </c>
      <c r="E36">
        <v>30000</v>
      </c>
      <c r="F36" t="s">
        <v>8</v>
      </c>
      <c r="G36" s="1">
        <v>27709</v>
      </c>
    </row>
    <row r="37" spans="1:7" x14ac:dyDescent="0.2">
      <c r="A37" t="s">
        <v>39</v>
      </c>
      <c r="B37" t="s">
        <v>32</v>
      </c>
      <c r="C37" t="s">
        <v>40</v>
      </c>
      <c r="D37" t="s">
        <v>10</v>
      </c>
      <c r="E37">
        <v>13000</v>
      </c>
      <c r="F37" t="s">
        <v>8</v>
      </c>
      <c r="G37" s="1">
        <v>18050</v>
      </c>
    </row>
    <row r="38" spans="1:7" x14ac:dyDescent="0.2">
      <c r="A38" t="s">
        <v>17</v>
      </c>
      <c r="B38" t="s">
        <v>18</v>
      </c>
      <c r="C38" t="s">
        <v>19</v>
      </c>
      <c r="D38" s="27" t="s">
        <v>123</v>
      </c>
      <c r="E38">
        <v>43000</v>
      </c>
      <c r="F38" t="s">
        <v>16</v>
      </c>
      <c r="G38" s="1">
        <v>22178</v>
      </c>
    </row>
    <row r="39" spans="1:7" x14ac:dyDescent="0.2">
      <c r="A39" t="s">
        <v>76</v>
      </c>
      <c r="C39" t="s">
        <v>77</v>
      </c>
      <c r="D39" t="s">
        <v>23</v>
      </c>
      <c r="E39">
        <v>50000</v>
      </c>
      <c r="F39" t="s">
        <v>7</v>
      </c>
      <c r="G39" s="1">
        <v>25599</v>
      </c>
    </row>
    <row r="40" spans="1:7" x14ac:dyDescent="0.2">
      <c r="A40" t="s">
        <v>71</v>
      </c>
      <c r="B40" t="s">
        <v>18</v>
      </c>
      <c r="C40" t="s">
        <v>72</v>
      </c>
      <c r="D40" t="s">
        <v>15</v>
      </c>
      <c r="E40">
        <v>30000</v>
      </c>
      <c r="F40" t="s">
        <v>8</v>
      </c>
      <c r="G40" s="1">
        <v>25964</v>
      </c>
    </row>
    <row r="41" spans="1:7" x14ac:dyDescent="0.2">
      <c r="A41" t="s">
        <v>73</v>
      </c>
      <c r="B41" t="s">
        <v>18</v>
      </c>
      <c r="C41" t="s">
        <v>74</v>
      </c>
      <c r="D41" t="s">
        <v>23</v>
      </c>
      <c r="E41">
        <v>30000</v>
      </c>
      <c r="F41" t="s">
        <v>8</v>
      </c>
      <c r="G41" s="1">
        <v>24504</v>
      </c>
    </row>
    <row r="42" spans="1:7" x14ac:dyDescent="0.2">
      <c r="A42" t="s">
        <v>75</v>
      </c>
      <c r="C42" t="s">
        <v>70</v>
      </c>
      <c r="D42" t="s">
        <v>61</v>
      </c>
      <c r="E42">
        <v>30000</v>
      </c>
      <c r="F42" t="s">
        <v>8</v>
      </c>
      <c r="G42" s="1">
        <v>24504</v>
      </c>
    </row>
    <row r="43" spans="1:7" x14ac:dyDescent="0.2">
      <c r="A43" t="s">
        <v>78</v>
      </c>
      <c r="B43" t="s">
        <v>18</v>
      </c>
      <c r="C43" t="s">
        <v>79</v>
      </c>
      <c r="D43" t="s">
        <v>15</v>
      </c>
      <c r="E43">
        <v>30000</v>
      </c>
      <c r="F43" t="s">
        <v>8</v>
      </c>
      <c r="G43" s="1">
        <v>26329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/>
  </sheetViews>
  <sheetFormatPr defaultRowHeight="12.75" x14ac:dyDescent="0.2"/>
  <cols>
    <col min="1" max="1" width="17.42578125" bestFit="1" customWidth="1"/>
    <col min="2" max="2" width="11.28515625" bestFit="1" customWidth="1"/>
    <col min="3" max="3" width="15.42578125" bestFit="1" customWidth="1"/>
    <col min="4" max="4" width="11" bestFit="1" customWidth="1"/>
    <col min="5" max="5" width="8.42578125" bestFit="1" customWidth="1"/>
    <col min="6" max="6" width="5" bestFit="1" customWidth="1"/>
    <col min="7" max="7" width="10.140625" bestFit="1" customWidth="1"/>
    <col min="11" max="12" width="8.28515625" customWidth="1"/>
  </cols>
  <sheetData>
    <row r="1" spans="1:19" ht="20.25" x14ac:dyDescent="0.3">
      <c r="A1" s="25" t="s">
        <v>137</v>
      </c>
    </row>
    <row r="2" spans="1:19" ht="15.75" x14ac:dyDescent="0.25">
      <c r="A2" s="55" t="s">
        <v>132</v>
      </c>
      <c r="I2" s="27" t="s">
        <v>133</v>
      </c>
      <c r="M2" s="27" t="s">
        <v>134</v>
      </c>
    </row>
    <row r="3" spans="1:19" ht="21" thickBot="1" x14ac:dyDescent="0.35">
      <c r="A3" s="25" t="s">
        <v>135</v>
      </c>
    </row>
    <row r="4" spans="1:19" x14ac:dyDescent="0.2">
      <c r="A4" s="56" t="s">
        <v>136</v>
      </c>
      <c r="I4" s="53" t="s">
        <v>1</v>
      </c>
      <c r="J4" s="54" t="s">
        <v>2</v>
      </c>
      <c r="M4" s="21" t="s">
        <v>0</v>
      </c>
      <c r="N4" s="22" t="s">
        <v>1</v>
      </c>
      <c r="O4" s="22" t="s">
        <v>2</v>
      </c>
      <c r="P4" s="22" t="s">
        <v>3</v>
      </c>
      <c r="Q4" s="22" t="s">
        <v>4</v>
      </c>
      <c r="R4" s="22" t="s">
        <v>5</v>
      </c>
      <c r="S4" s="23" t="s">
        <v>96</v>
      </c>
    </row>
    <row r="5" spans="1:19" x14ac:dyDescent="0.2">
      <c r="I5" s="4" t="str">
        <f>"="</f>
        <v>=</v>
      </c>
      <c r="J5" s="5"/>
      <c r="M5" s="27" t="str">
        <f t="shared" ref="M5:S5" si="0">"&lt;&gt;"</f>
        <v>&lt;&gt;</v>
      </c>
      <c r="N5" s="27" t="str">
        <f t="shared" si="0"/>
        <v>&lt;&gt;</v>
      </c>
      <c r="O5" s="27" t="str">
        <f t="shared" si="0"/>
        <v>&lt;&gt;</v>
      </c>
      <c r="P5" s="27" t="str">
        <f t="shared" si="0"/>
        <v>&lt;&gt;</v>
      </c>
      <c r="Q5" s="27" t="str">
        <f t="shared" si="0"/>
        <v>&lt;&gt;</v>
      </c>
      <c r="R5" s="27" t="str">
        <f t="shared" si="0"/>
        <v>&lt;&gt;</v>
      </c>
      <c r="S5" s="27" t="str">
        <f t="shared" si="0"/>
        <v>&lt;&gt;</v>
      </c>
    </row>
    <row r="6" spans="1:19" ht="13.5" thickBot="1" x14ac:dyDescent="0.25">
      <c r="I6" s="6"/>
      <c r="J6" s="7" t="str">
        <f>"="</f>
        <v>=</v>
      </c>
    </row>
    <row r="7" spans="1:19" x14ac:dyDescent="0.2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3" t="s">
        <v>96</v>
      </c>
    </row>
    <row r="8" spans="1:19" x14ac:dyDescent="0.2">
      <c r="A8" s="18" t="s">
        <v>24</v>
      </c>
      <c r="B8" s="19" t="s">
        <v>25</v>
      </c>
      <c r="C8" s="19" t="s">
        <v>26</v>
      </c>
      <c r="D8" s="19" t="s">
        <v>27</v>
      </c>
      <c r="E8" s="19">
        <v>35000</v>
      </c>
      <c r="F8" s="19" t="s">
        <v>7</v>
      </c>
      <c r="G8" s="20">
        <v>24699</v>
      </c>
    </row>
    <row r="9" spans="1:19" x14ac:dyDescent="0.2">
      <c r="A9" s="18" t="s">
        <v>28</v>
      </c>
      <c r="B9" s="19" t="s">
        <v>6</v>
      </c>
      <c r="C9" s="19" t="s">
        <v>29</v>
      </c>
      <c r="D9" s="19" t="s">
        <v>15</v>
      </c>
      <c r="E9" s="19">
        <v>95000</v>
      </c>
      <c r="F9" s="19" t="s">
        <v>8</v>
      </c>
      <c r="G9" s="20">
        <v>25328</v>
      </c>
    </row>
    <row r="10" spans="1:19" x14ac:dyDescent="0.2">
      <c r="A10" s="18" t="s">
        <v>30</v>
      </c>
      <c r="B10" s="19" t="s">
        <v>6</v>
      </c>
      <c r="C10" s="19"/>
      <c r="D10" s="19" t="s">
        <v>14</v>
      </c>
      <c r="E10" s="19">
        <v>150000</v>
      </c>
      <c r="F10" s="19" t="s">
        <v>8</v>
      </c>
      <c r="G10" s="20">
        <v>27425</v>
      </c>
    </row>
    <row r="11" spans="1:19" x14ac:dyDescent="0.2">
      <c r="A11" s="18" t="s">
        <v>34</v>
      </c>
      <c r="B11" s="19"/>
      <c r="C11" s="19" t="s">
        <v>35</v>
      </c>
      <c r="D11" s="19" t="s">
        <v>27</v>
      </c>
      <c r="E11" s="19">
        <v>30000</v>
      </c>
      <c r="F11" s="19" t="s">
        <v>8</v>
      </c>
      <c r="G11" s="20">
        <v>29193</v>
      </c>
    </row>
    <row r="12" spans="1:19" x14ac:dyDescent="0.2">
      <c r="A12" s="18" t="s">
        <v>37</v>
      </c>
      <c r="B12" s="19" t="s">
        <v>6</v>
      </c>
      <c r="C12" s="19" t="s">
        <v>38</v>
      </c>
      <c r="D12" s="19" t="s">
        <v>14</v>
      </c>
      <c r="E12" s="19"/>
      <c r="F12" s="19" t="s">
        <v>8</v>
      </c>
      <c r="G12" s="20">
        <v>15377</v>
      </c>
    </row>
    <row r="13" spans="1:19" x14ac:dyDescent="0.2">
      <c r="A13" s="18" t="s">
        <v>41</v>
      </c>
      <c r="B13" s="19" t="s">
        <v>6</v>
      </c>
      <c r="C13" s="19"/>
      <c r="D13" s="19" t="s">
        <v>10</v>
      </c>
      <c r="E13" s="19">
        <v>30067</v>
      </c>
      <c r="F13" s="19" t="s">
        <v>8</v>
      </c>
      <c r="G13" s="20">
        <v>24863</v>
      </c>
    </row>
    <row r="14" spans="1:19" x14ac:dyDescent="0.2">
      <c r="A14" s="18" t="s">
        <v>43</v>
      </c>
      <c r="B14" s="19" t="s">
        <v>6</v>
      </c>
      <c r="C14" s="19" t="s">
        <v>44</v>
      </c>
      <c r="D14" s="19" t="s">
        <v>15</v>
      </c>
      <c r="E14" s="19">
        <v>42311</v>
      </c>
      <c r="F14" s="19" t="s">
        <v>8</v>
      </c>
      <c r="G14" s="20">
        <v>21854</v>
      </c>
    </row>
    <row r="15" spans="1:19" x14ac:dyDescent="0.2">
      <c r="A15" s="18" t="s">
        <v>52</v>
      </c>
      <c r="B15" s="19" t="s">
        <v>6</v>
      </c>
      <c r="C15" s="19" t="s">
        <v>53</v>
      </c>
      <c r="D15" s="19" t="s">
        <v>14</v>
      </c>
      <c r="E15" s="19">
        <v>67000</v>
      </c>
      <c r="F15" s="19" t="s">
        <v>8</v>
      </c>
      <c r="G15" s="20">
        <v>26361</v>
      </c>
    </row>
    <row r="16" spans="1:19" x14ac:dyDescent="0.2">
      <c r="A16" s="18" t="s">
        <v>54</v>
      </c>
      <c r="B16" s="19" t="s">
        <v>6</v>
      </c>
      <c r="C16" s="19" t="s">
        <v>55</v>
      </c>
      <c r="D16" s="19" t="s">
        <v>10</v>
      </c>
      <c r="E16" s="19">
        <v>39000</v>
      </c>
      <c r="F16" s="19" t="s">
        <v>8</v>
      </c>
      <c r="G16" s="20">
        <v>19043</v>
      </c>
    </row>
    <row r="17" spans="1:7" x14ac:dyDescent="0.2">
      <c r="A17" s="18" t="s">
        <v>56</v>
      </c>
      <c r="B17" s="19" t="s">
        <v>6</v>
      </c>
      <c r="C17" s="19" t="s">
        <v>57</v>
      </c>
      <c r="D17" s="19" t="s">
        <v>23</v>
      </c>
      <c r="E17" s="19"/>
      <c r="F17" s="19" t="s">
        <v>8</v>
      </c>
      <c r="G17" s="20">
        <v>24171</v>
      </c>
    </row>
    <row r="18" spans="1:7" x14ac:dyDescent="0.2">
      <c r="A18" s="18" t="s">
        <v>62</v>
      </c>
      <c r="B18" s="19" t="s">
        <v>6</v>
      </c>
      <c r="C18" s="19" t="s">
        <v>63</v>
      </c>
      <c r="D18" s="19" t="s">
        <v>23</v>
      </c>
      <c r="E18" s="19">
        <v>33000</v>
      </c>
      <c r="F18" s="19" t="s">
        <v>8</v>
      </c>
      <c r="G18" s="20">
        <v>25257</v>
      </c>
    </row>
    <row r="19" spans="1:7" x14ac:dyDescent="0.2">
      <c r="A19" s="18" t="s">
        <v>64</v>
      </c>
      <c r="B19" s="19" t="s">
        <v>6</v>
      </c>
      <c r="C19" s="19" t="s">
        <v>65</v>
      </c>
      <c r="D19" s="19" t="s">
        <v>23</v>
      </c>
      <c r="E19" s="19">
        <v>30000</v>
      </c>
      <c r="F19" s="19" t="s">
        <v>8</v>
      </c>
      <c r="G19" s="20">
        <v>27478</v>
      </c>
    </row>
    <row r="20" spans="1:7" x14ac:dyDescent="0.2">
      <c r="A20" s="18" t="s">
        <v>66</v>
      </c>
      <c r="B20" s="19"/>
      <c r="C20" s="19"/>
      <c r="D20" s="19" t="s">
        <v>14</v>
      </c>
      <c r="E20" s="19">
        <v>50000</v>
      </c>
      <c r="F20" s="19" t="s">
        <v>8</v>
      </c>
      <c r="G20" s="20">
        <v>19073</v>
      </c>
    </row>
    <row r="21" spans="1:7" x14ac:dyDescent="0.2">
      <c r="A21" s="18" t="s">
        <v>50</v>
      </c>
      <c r="B21" s="19" t="s">
        <v>6</v>
      </c>
      <c r="C21" s="19" t="s">
        <v>51</v>
      </c>
      <c r="D21" s="19" t="s">
        <v>15</v>
      </c>
      <c r="E21" s="19">
        <v>33000</v>
      </c>
      <c r="F21" s="19" t="s">
        <v>7</v>
      </c>
      <c r="G21" s="20">
        <v>29608</v>
      </c>
    </row>
    <row r="22" spans="1:7" x14ac:dyDescent="0.2">
      <c r="A22" s="18" t="s">
        <v>12</v>
      </c>
      <c r="B22" s="19" t="s">
        <v>11</v>
      </c>
      <c r="C22" s="19" t="s">
        <v>13</v>
      </c>
      <c r="D22" s="19" t="s">
        <v>14</v>
      </c>
      <c r="E22" s="19">
        <v>31000</v>
      </c>
      <c r="F22" s="19" t="s">
        <v>7</v>
      </c>
      <c r="G22" s="20">
        <v>23979</v>
      </c>
    </row>
    <row r="23" spans="1:7" x14ac:dyDescent="0.2">
      <c r="A23" s="18" t="s">
        <v>45</v>
      </c>
      <c r="B23" s="19" t="s">
        <v>9</v>
      </c>
      <c r="C23" s="19" t="s">
        <v>46</v>
      </c>
      <c r="D23" s="19" t="s">
        <v>27</v>
      </c>
      <c r="E23" s="19"/>
      <c r="F23" s="19" t="s">
        <v>7</v>
      </c>
      <c r="G23" s="20">
        <v>22203</v>
      </c>
    </row>
    <row r="24" spans="1:7" x14ac:dyDescent="0.2">
      <c r="A24" s="18" t="s">
        <v>80</v>
      </c>
      <c r="B24" s="19" t="s">
        <v>9</v>
      </c>
      <c r="C24" s="19" t="s">
        <v>81</v>
      </c>
      <c r="D24" s="19" t="s">
        <v>10</v>
      </c>
      <c r="E24" s="19">
        <v>68000</v>
      </c>
      <c r="F24" s="19" t="s">
        <v>7</v>
      </c>
      <c r="G24" s="20">
        <v>28258</v>
      </c>
    </row>
    <row r="25" spans="1:7" x14ac:dyDescent="0.2">
      <c r="A25" s="18" t="s">
        <v>21</v>
      </c>
      <c r="B25" s="19" t="s">
        <v>9</v>
      </c>
      <c r="C25" s="19" t="s">
        <v>22</v>
      </c>
      <c r="D25" s="19" t="s">
        <v>23</v>
      </c>
      <c r="E25" s="19">
        <v>50000</v>
      </c>
      <c r="F25" s="19" t="s">
        <v>20</v>
      </c>
      <c r="G25" s="20">
        <v>26068</v>
      </c>
    </row>
    <row r="26" spans="1:7" x14ac:dyDescent="0.2">
      <c r="A26" s="18" t="s">
        <v>69</v>
      </c>
      <c r="B26" s="19" t="s">
        <v>48</v>
      </c>
      <c r="C26" s="19" t="s">
        <v>68</v>
      </c>
      <c r="D26" s="19" t="s">
        <v>15</v>
      </c>
      <c r="E26" s="19">
        <v>50000</v>
      </c>
      <c r="F26" s="19" t="s">
        <v>7</v>
      </c>
      <c r="G26" s="20">
        <v>27194</v>
      </c>
    </row>
    <row r="27" spans="1:7" x14ac:dyDescent="0.2">
      <c r="A27" s="18" t="s">
        <v>47</v>
      </c>
      <c r="B27" s="19" t="s">
        <v>48</v>
      </c>
      <c r="C27" s="19" t="s">
        <v>49</v>
      </c>
      <c r="D27" s="19" t="s">
        <v>27</v>
      </c>
      <c r="E27" s="19">
        <v>37800</v>
      </c>
      <c r="F27" s="19" t="s">
        <v>8</v>
      </c>
      <c r="G27" s="20">
        <v>23477</v>
      </c>
    </row>
    <row r="28" spans="1:7" x14ac:dyDescent="0.2">
      <c r="A28" s="18" t="s">
        <v>59</v>
      </c>
      <c r="B28" s="19" t="s">
        <v>58</v>
      </c>
      <c r="C28" s="19" t="s">
        <v>60</v>
      </c>
      <c r="D28" s="19" t="s">
        <v>61</v>
      </c>
      <c r="E28" s="19">
        <v>30000</v>
      </c>
      <c r="F28" s="19" t="s">
        <v>7</v>
      </c>
      <c r="G28" s="20">
        <v>13573</v>
      </c>
    </row>
    <row r="29" spans="1:7" x14ac:dyDescent="0.2">
      <c r="A29" s="18" t="s">
        <v>88</v>
      </c>
      <c r="B29" s="19"/>
      <c r="C29" s="19"/>
      <c r="D29" s="19" t="s">
        <v>61</v>
      </c>
      <c r="E29" s="19">
        <v>50000</v>
      </c>
      <c r="F29" s="19" t="s">
        <v>7</v>
      </c>
      <c r="G29" s="20">
        <v>21600</v>
      </c>
    </row>
    <row r="30" spans="1:7" x14ac:dyDescent="0.2">
      <c r="A30" s="18" t="s">
        <v>82</v>
      </c>
      <c r="B30" s="19" t="s">
        <v>58</v>
      </c>
      <c r="C30" s="19" t="s">
        <v>83</v>
      </c>
      <c r="D30" s="19" t="s">
        <v>61</v>
      </c>
      <c r="E30" s="19">
        <v>35754</v>
      </c>
      <c r="F30" s="19" t="s">
        <v>8</v>
      </c>
      <c r="G30" s="20">
        <v>13964</v>
      </c>
    </row>
    <row r="31" spans="1:7" x14ac:dyDescent="0.2">
      <c r="A31" s="18" t="s">
        <v>84</v>
      </c>
      <c r="B31" s="19" t="s">
        <v>58</v>
      </c>
      <c r="C31" s="19" t="s">
        <v>85</v>
      </c>
      <c r="D31" s="19" t="s">
        <v>15</v>
      </c>
      <c r="E31" s="19">
        <v>40000</v>
      </c>
      <c r="F31" s="19" t="s">
        <v>20</v>
      </c>
      <c r="G31" s="20">
        <v>17952</v>
      </c>
    </row>
    <row r="32" spans="1:7" x14ac:dyDescent="0.2">
      <c r="A32" s="18" t="s">
        <v>86</v>
      </c>
      <c r="B32" s="19" t="s">
        <v>58</v>
      </c>
      <c r="C32" s="19" t="s">
        <v>87</v>
      </c>
      <c r="D32" s="19" t="s">
        <v>15</v>
      </c>
      <c r="E32" s="19">
        <v>29000</v>
      </c>
      <c r="F32" s="19" t="s">
        <v>8</v>
      </c>
      <c r="G32" s="20">
        <v>27431</v>
      </c>
    </row>
    <row r="33" spans="1:7" x14ac:dyDescent="0.2">
      <c r="A33" s="18" t="s">
        <v>90</v>
      </c>
      <c r="B33" s="19" t="s">
        <v>58</v>
      </c>
      <c r="C33" s="19" t="s">
        <v>91</v>
      </c>
      <c r="D33" s="19" t="s">
        <v>61</v>
      </c>
      <c r="E33" s="19">
        <v>35000</v>
      </c>
      <c r="F33" s="19" t="s">
        <v>8</v>
      </c>
      <c r="G33" s="20">
        <v>15763</v>
      </c>
    </row>
    <row r="34" spans="1:7" x14ac:dyDescent="0.2">
      <c r="A34" s="18" t="s">
        <v>92</v>
      </c>
      <c r="B34" s="19"/>
      <c r="C34" s="19" t="s">
        <v>93</v>
      </c>
      <c r="D34" s="19" t="s">
        <v>23</v>
      </c>
      <c r="E34" s="19">
        <v>50000</v>
      </c>
      <c r="F34" s="19" t="s">
        <v>8</v>
      </c>
      <c r="G34" s="20">
        <v>12842</v>
      </c>
    </row>
    <row r="35" spans="1:7" x14ac:dyDescent="0.2">
      <c r="A35" s="18" t="s">
        <v>94</v>
      </c>
      <c r="B35" s="19" t="s">
        <v>58</v>
      </c>
      <c r="C35" s="19" t="s">
        <v>95</v>
      </c>
      <c r="D35" s="19" t="s">
        <v>61</v>
      </c>
      <c r="E35" s="19">
        <v>28000</v>
      </c>
      <c r="F35" s="19" t="s">
        <v>20</v>
      </c>
      <c r="G35" s="20">
        <v>14644</v>
      </c>
    </row>
    <row r="36" spans="1:7" x14ac:dyDescent="0.2">
      <c r="A36" s="18" t="s">
        <v>36</v>
      </c>
      <c r="B36" s="19" t="s">
        <v>32</v>
      </c>
      <c r="C36" s="19" t="s">
        <v>33</v>
      </c>
      <c r="D36" s="19" t="s">
        <v>23</v>
      </c>
      <c r="E36" s="19">
        <v>30000</v>
      </c>
      <c r="F36" s="19" t="s">
        <v>8</v>
      </c>
      <c r="G36" s="20">
        <v>27709</v>
      </c>
    </row>
    <row r="37" spans="1:7" x14ac:dyDescent="0.2">
      <c r="A37" s="18" t="s">
        <v>39</v>
      </c>
      <c r="B37" s="19" t="s">
        <v>32</v>
      </c>
      <c r="C37" s="19" t="s">
        <v>40</v>
      </c>
      <c r="D37" s="19" t="s">
        <v>10</v>
      </c>
      <c r="E37" s="19">
        <v>13000</v>
      </c>
      <c r="F37" s="19" t="s">
        <v>8</v>
      </c>
      <c r="G37" s="20">
        <v>18050</v>
      </c>
    </row>
    <row r="38" spans="1:7" x14ac:dyDescent="0.2">
      <c r="A38" s="18" t="s">
        <v>17</v>
      </c>
      <c r="B38" s="19" t="s">
        <v>18</v>
      </c>
      <c r="C38" s="19" t="s">
        <v>19</v>
      </c>
      <c r="D38" s="19" t="s">
        <v>123</v>
      </c>
      <c r="E38" s="19">
        <v>43000</v>
      </c>
      <c r="F38" s="19" t="s">
        <v>16</v>
      </c>
      <c r="G38" s="20">
        <v>22178</v>
      </c>
    </row>
    <row r="39" spans="1:7" x14ac:dyDescent="0.2">
      <c r="A39" s="18" t="s">
        <v>76</v>
      </c>
      <c r="B39" s="19" t="s">
        <v>18</v>
      </c>
      <c r="C39" s="19" t="s">
        <v>77</v>
      </c>
      <c r="D39" s="19" t="s">
        <v>23</v>
      </c>
      <c r="E39" s="19">
        <v>50000</v>
      </c>
      <c r="F39" s="19" t="s">
        <v>7</v>
      </c>
      <c r="G39" s="20">
        <v>25599</v>
      </c>
    </row>
    <row r="40" spans="1:7" x14ac:dyDescent="0.2">
      <c r="A40" s="18" t="s">
        <v>71</v>
      </c>
      <c r="B40" s="19" t="s">
        <v>18</v>
      </c>
      <c r="C40" s="19" t="s">
        <v>72</v>
      </c>
      <c r="D40" s="19" t="s">
        <v>15</v>
      </c>
      <c r="E40" s="19">
        <v>30000</v>
      </c>
      <c r="F40" s="19" t="s">
        <v>8</v>
      </c>
      <c r="G40" s="20">
        <v>25964</v>
      </c>
    </row>
    <row r="41" spans="1:7" x14ac:dyDescent="0.2">
      <c r="A41" s="18" t="s">
        <v>73</v>
      </c>
      <c r="B41" s="19" t="s">
        <v>18</v>
      </c>
      <c r="C41" s="19" t="s">
        <v>74</v>
      </c>
      <c r="D41" s="19" t="s">
        <v>23</v>
      </c>
      <c r="E41" s="19">
        <v>30000</v>
      </c>
      <c r="F41" s="19" t="s">
        <v>8</v>
      </c>
      <c r="G41" s="20">
        <v>24504</v>
      </c>
    </row>
    <row r="42" spans="1:7" x14ac:dyDescent="0.2">
      <c r="A42" s="18" t="s">
        <v>75</v>
      </c>
      <c r="B42" s="19" t="s">
        <v>18</v>
      </c>
      <c r="C42" s="19" t="s">
        <v>70</v>
      </c>
      <c r="D42" s="19" t="s">
        <v>61</v>
      </c>
      <c r="E42" s="19">
        <v>30000</v>
      </c>
      <c r="F42" s="19" t="s">
        <v>8</v>
      </c>
      <c r="G42" s="20">
        <v>24504</v>
      </c>
    </row>
    <row r="43" spans="1:7" x14ac:dyDescent="0.2">
      <c r="A43" s="50" t="s">
        <v>78</v>
      </c>
      <c r="B43" s="24" t="s">
        <v>18</v>
      </c>
      <c r="C43" s="24" t="s">
        <v>79</v>
      </c>
      <c r="D43" s="24" t="s">
        <v>15</v>
      </c>
      <c r="E43" s="24">
        <v>30000</v>
      </c>
      <c r="F43" s="24" t="s">
        <v>8</v>
      </c>
      <c r="G43" s="51">
        <v>26329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9</vt:i4>
      </vt:variant>
    </vt:vector>
  </HeadingPairs>
  <TitlesOfParts>
    <vt:vector size="21" baseType="lpstr">
      <vt:lpstr>Egyszeru projekcio</vt:lpstr>
      <vt:lpstr>Projekcio szuressel</vt:lpstr>
      <vt:lpstr>Szöveg_szűrő Pontos egyezés</vt:lpstr>
      <vt:lpstr>Eredmény-másik-lapra</vt:lpstr>
      <vt:lpstr>Eredmény</vt:lpstr>
      <vt:lpstr>Névtartományok</vt:lpstr>
      <vt:lpstr>Egyedi lista</vt:lpstr>
      <vt:lpstr>Joker karakterek</vt:lpstr>
      <vt:lpstr>Üresek vagy kitöltöttek</vt:lpstr>
      <vt:lpstr>Dátum</vt:lpstr>
      <vt:lpstr>Változtatható feltétel</vt:lpstr>
      <vt:lpstr>Számított feltétel</vt:lpstr>
      <vt:lpstr>bp_no_es_misk_ffi</vt:lpstr>
      <vt:lpstr>jaj_de_bonyolult</vt:lpstr>
      <vt:lpstr>'Egyedi lista'!Kigyűjtés</vt:lpstr>
      <vt:lpstr>'Számított feltétel'!Kigyűjtés</vt:lpstr>
      <vt:lpstr>'Változtatható feltétel'!Kigyűjtés</vt:lpstr>
      <vt:lpstr>Dátum!Kritériumok</vt:lpstr>
      <vt:lpstr>'Joker karakterek'!Kritériumok</vt:lpstr>
      <vt:lpstr>'Számított feltétel'!Kritériumok</vt:lpstr>
      <vt:lpstr>'Üresek vagy kitöltöttek'!Kritériumok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cp:lastPrinted>2016-07-16T06:06:00Z</cp:lastPrinted>
  <dcterms:created xsi:type="dcterms:W3CDTF">2009-11-24T20:47:39Z</dcterms:created>
  <dcterms:modified xsi:type="dcterms:W3CDTF">2016-07-16T13:05:24Z</dcterms:modified>
</cp:coreProperties>
</file>