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18195" windowHeight="8445"/>
  </bookViews>
  <sheets>
    <sheet name="Gyakorló" sheetId="4" r:id="rId1"/>
    <sheet name="Kész" sheetId="1" r:id="rId2"/>
  </sheets>
  <definedNames>
    <definedName name="_xlnm._FilterDatabase" localSheetId="0" hidden="1">Gyakorló!$A$1:$D$13</definedName>
    <definedName name="_xlnm._FilterDatabase" localSheetId="1" hidden="1">Kész!$A$1:$D$13</definedName>
    <definedName name="_xlnm.Criteria" localSheetId="0">Gyakorló!$F$22:$F$23</definedName>
    <definedName name="_xlnm.Criteria" localSheetId="1">Kész!$F$22:$F$23</definedName>
    <definedName name="_xlnm.Extract" localSheetId="0">Gyakorló!#REF!</definedName>
    <definedName name="_xlnm.Extract" localSheetId="1">Kész!#REF!</definedName>
  </definedNames>
  <calcPr calcId="144525"/>
</workbook>
</file>

<file path=xl/calcChain.xml><?xml version="1.0" encoding="utf-8"?>
<calcChain xmlns="http://schemas.openxmlformats.org/spreadsheetml/2006/main">
  <c r="F23" i="4" l="1"/>
  <c r="B15" i="4"/>
  <c r="D13" i="4"/>
  <c r="D12" i="4"/>
  <c r="D11" i="4"/>
  <c r="D10" i="4"/>
  <c r="D9" i="4"/>
  <c r="D8" i="4"/>
  <c r="D7" i="4"/>
  <c r="D6" i="4"/>
  <c r="D5" i="4"/>
  <c r="D4" i="4"/>
  <c r="D3" i="4"/>
  <c r="D2" i="4"/>
  <c r="D15" i="4" s="1"/>
  <c r="F25" i="1" l="1"/>
  <c r="F23" i="1"/>
  <c r="D2" i="1"/>
  <c r="K5" i="1"/>
  <c r="D3" i="1" l="1"/>
  <c r="D4" i="1"/>
  <c r="D5" i="1"/>
  <c r="D6" i="1"/>
  <c r="D7" i="1"/>
  <c r="D8" i="1"/>
  <c r="D9" i="1"/>
  <c r="D10" i="1"/>
  <c r="D11" i="1"/>
  <c r="D12" i="1"/>
  <c r="D13" i="1"/>
  <c r="K18" i="1"/>
  <c r="K16" i="1"/>
  <c r="K15" i="1"/>
  <c r="K9" i="1"/>
  <c r="K7" i="1"/>
  <c r="K3" i="1"/>
  <c r="K2" i="1"/>
  <c r="B15" i="1"/>
  <c r="D15" i="1" l="1"/>
</calcChain>
</file>

<file path=xl/sharedStrings.xml><?xml version="1.0" encoding="utf-8"?>
<sst xmlns="http://schemas.openxmlformats.org/spreadsheetml/2006/main" count="74" uniqueCount="29">
  <si>
    <t>Észak</t>
  </si>
  <si>
    <t>Dél</t>
  </si>
  <si>
    <t>Kelet</t>
  </si>
  <si>
    <t>Nyugat</t>
  </si>
  <si>
    <t>Kateg</t>
  </si>
  <si>
    <t>bev</t>
  </si>
  <si>
    <t>kiad</t>
  </si>
  <si>
    <t>Északi, átlagnál nagyobb bevételűek száma</t>
  </si>
  <si>
    <t>Vagy sumproduct-al</t>
  </si>
  <si>
    <t>Északi, nyereségesek száma, segédoszlop nélkül</t>
  </si>
  <si>
    <t>Északi nyereségesek összebevétele</t>
  </si>
  <si>
    <t>Amelyik sorban teljesül az első két feltétel, a harmadik tömb (bevétel) adatit összegzi</t>
  </si>
  <si>
    <t>Minden sorban meg kell nézni, hogy a bevétel nagyobb-e mint a kiadás</t>
  </si>
  <si>
    <t>ÉS kapcsolatban lévő feltételek (szűkítés)</t>
  </si>
  <si>
    <t>VAGY kapcsolatban lévő feltételek</t>
  </si>
  <si>
    <t>Sumifs, Countifs nem jön számításba, mert az csak szűkítést tud</t>
  </si>
  <si>
    <t>AB függvény?</t>
  </si>
  <si>
    <t>Északi vagy déliek száma</t>
  </si>
  <si>
    <t>A "+" jel a vagy kapcsolat a logikában</t>
  </si>
  <si>
    <t>A belső zárójelekre figyelni, mert a műveleti sorrend számít! (*-&gt;+)</t>
  </si>
  <si>
    <t>Északi vagy déli nyereségesek száma</t>
  </si>
  <si>
    <t>Északi vagy déliek összenyeresége</t>
  </si>
  <si>
    <t>Először a vagy kell, utána az ÉS, ezért a vagyokat külön zárójelbe!</t>
  </si>
  <si>
    <t>nyer</t>
  </si>
  <si>
    <t>A D15-el egyenlő. A D15-öt szűréssel tudnánk előállítani</t>
  </si>
  <si>
    <t>Ezt még lehet countifs függvénnyel, mert minden sorban ugyanazzal az értékkel hasonlítunk, amit számol</t>
  </si>
  <si>
    <t>Nyereségesek száma</t>
  </si>
  <si>
    <t>felt</t>
  </si>
  <si>
    <t>Nyereségesek száma adatbázis függvénnyel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</si>
</sst>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3" fontId="3" fillId="2" borderId="1" xfId="0" applyNumberFormat="1" applyFont="1" applyFill="1" applyBorder="1"/>
    <xf numFmtId="3" fontId="0" fillId="0" borderId="1" xfId="0" applyNumberFormat="1" applyBorder="1"/>
    <xf numFmtId="3" fontId="3" fillId="2" borderId="1" xfId="0" applyNumberFormat="1" applyFont="1" applyFill="1" applyBorder="1" applyAlignment="1">
      <alignment horizontal="right"/>
    </xf>
    <xf numFmtId="3" fontId="4" fillId="0" borderId="0" xfId="0" applyNumberFormat="1" applyFont="1"/>
    <xf numFmtId="0" fontId="0" fillId="0" borderId="1" xfId="0" applyNumberFormat="1" applyBorder="1"/>
    <xf numFmtId="0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L25"/>
  <sheetViews>
    <sheetView tabSelected="1" workbookViewId="0">
      <selection activeCell="F25" sqref="F25"/>
    </sheetView>
  </sheetViews>
  <sheetFormatPr defaultRowHeight="15" x14ac:dyDescent="0.25"/>
  <cols>
    <col min="1" max="16384" width="9.140625" style="1"/>
  </cols>
  <sheetData>
    <row r="1" spans="1:12" ht="18.75" x14ac:dyDescent="0.3">
      <c r="A1" s="4" t="s">
        <v>4</v>
      </c>
      <c r="B1" s="4" t="s">
        <v>5</v>
      </c>
      <c r="C1" s="4" t="s">
        <v>6</v>
      </c>
      <c r="D1" s="6" t="s">
        <v>23</v>
      </c>
      <c r="F1" s="3" t="s">
        <v>13</v>
      </c>
    </row>
    <row r="2" spans="1:12" x14ac:dyDescent="0.25">
      <c r="A2" s="5" t="s">
        <v>0</v>
      </c>
      <c r="B2" s="5">
        <v>87</v>
      </c>
      <c r="C2" s="5">
        <v>45</v>
      </c>
      <c r="D2" s="5">
        <f t="shared" ref="D2:D13" si="0">B2-C2</f>
        <v>42</v>
      </c>
      <c r="F2" s="1" t="s">
        <v>7</v>
      </c>
      <c r="K2" s="9"/>
      <c r="L2" s="1" t="s">
        <v>25</v>
      </c>
    </row>
    <row r="3" spans="1:12" x14ac:dyDescent="0.25">
      <c r="A3" s="5" t="s">
        <v>1</v>
      </c>
      <c r="B3" s="5">
        <v>67</v>
      </c>
      <c r="C3" s="5">
        <v>67</v>
      </c>
      <c r="D3" s="5">
        <f t="shared" si="0"/>
        <v>0</v>
      </c>
      <c r="K3" s="9"/>
      <c r="L3" s="1" t="s">
        <v>8</v>
      </c>
    </row>
    <row r="4" spans="1:12" x14ac:dyDescent="0.25">
      <c r="A4" s="5" t="s">
        <v>2</v>
      </c>
      <c r="B4" s="5">
        <v>12</v>
      </c>
      <c r="C4" s="5">
        <v>89</v>
      </c>
      <c r="D4" s="5">
        <f t="shared" si="0"/>
        <v>-77</v>
      </c>
    </row>
    <row r="5" spans="1:12" x14ac:dyDescent="0.25">
      <c r="A5" s="5" t="s">
        <v>3</v>
      </c>
      <c r="B5" s="5">
        <v>89</v>
      </c>
      <c r="C5" s="5">
        <v>10</v>
      </c>
      <c r="D5" s="5">
        <f t="shared" si="0"/>
        <v>79</v>
      </c>
      <c r="F5" s="1" t="s">
        <v>26</v>
      </c>
      <c r="K5" s="9"/>
    </row>
    <row r="6" spans="1:12" x14ac:dyDescent="0.25">
      <c r="A6" s="5" t="s">
        <v>0</v>
      </c>
      <c r="B6" s="5">
        <v>10</v>
      </c>
      <c r="C6" s="5">
        <v>34</v>
      </c>
      <c r="D6" s="5">
        <f t="shared" si="0"/>
        <v>-24</v>
      </c>
    </row>
    <row r="7" spans="1:12" x14ac:dyDescent="0.25">
      <c r="A7" s="5" t="s">
        <v>1</v>
      </c>
      <c r="B7" s="5">
        <v>60</v>
      </c>
      <c r="C7" s="5">
        <v>21</v>
      </c>
      <c r="D7" s="5">
        <f t="shared" si="0"/>
        <v>39</v>
      </c>
      <c r="F7" s="1" t="s">
        <v>9</v>
      </c>
      <c r="K7" s="9"/>
      <c r="L7" s="1" t="s">
        <v>12</v>
      </c>
    </row>
    <row r="8" spans="1:12" x14ac:dyDescent="0.25">
      <c r="A8" s="5" t="s">
        <v>2</v>
      </c>
      <c r="B8" s="5">
        <v>77</v>
      </c>
      <c r="C8" s="5">
        <v>66</v>
      </c>
      <c r="D8" s="5">
        <f t="shared" si="0"/>
        <v>11</v>
      </c>
    </row>
    <row r="9" spans="1:12" x14ac:dyDescent="0.25">
      <c r="A9" s="5" t="s">
        <v>3</v>
      </c>
      <c r="B9" s="5">
        <v>90</v>
      </c>
      <c r="C9" s="5">
        <v>88</v>
      </c>
      <c r="D9" s="5">
        <f t="shared" si="0"/>
        <v>2</v>
      </c>
      <c r="F9" s="1" t="s">
        <v>10</v>
      </c>
      <c r="K9" s="9"/>
      <c r="L9" s="1" t="s">
        <v>11</v>
      </c>
    </row>
    <row r="10" spans="1:12" x14ac:dyDescent="0.25">
      <c r="A10" s="5" t="s">
        <v>0</v>
      </c>
      <c r="B10" s="5">
        <v>34</v>
      </c>
      <c r="C10" s="5">
        <v>20</v>
      </c>
      <c r="D10" s="5">
        <f t="shared" si="0"/>
        <v>14</v>
      </c>
    </row>
    <row r="11" spans="1:12" x14ac:dyDescent="0.25">
      <c r="A11" s="5" t="s">
        <v>1</v>
      </c>
      <c r="B11" s="5">
        <v>11</v>
      </c>
      <c r="C11" s="5">
        <v>45</v>
      </c>
      <c r="D11" s="5">
        <f t="shared" si="0"/>
        <v>-34</v>
      </c>
      <c r="F11" s="2" t="s">
        <v>14</v>
      </c>
    </row>
    <row r="12" spans="1:12" x14ac:dyDescent="0.25">
      <c r="A12" s="5" t="s">
        <v>2</v>
      </c>
      <c r="B12" s="5">
        <v>41</v>
      </c>
      <c r="C12" s="5">
        <v>53</v>
      </c>
      <c r="D12" s="5">
        <f t="shared" si="0"/>
        <v>-12</v>
      </c>
      <c r="F12" s="1" t="s">
        <v>15</v>
      </c>
    </row>
    <row r="13" spans="1:12" x14ac:dyDescent="0.25">
      <c r="A13" s="5" t="s">
        <v>3</v>
      </c>
      <c r="B13" s="5">
        <v>60</v>
      </c>
      <c r="C13" s="5">
        <v>78</v>
      </c>
      <c r="D13" s="5">
        <f t="shared" si="0"/>
        <v>-18</v>
      </c>
      <c r="F13" s="1" t="s">
        <v>16</v>
      </c>
    </row>
    <row r="15" spans="1:12" x14ac:dyDescent="0.25">
      <c r="B15" s="1">
        <f>AVERAGE(B2:B13)</f>
        <v>53.166666666666664</v>
      </c>
      <c r="D15" s="1">
        <f>SUM(D2,D3,D6,D7,D10,D11,)</f>
        <v>37</v>
      </c>
      <c r="F15" s="1" t="s">
        <v>17</v>
      </c>
      <c r="K15" s="9"/>
      <c r="L15" s="1" t="s">
        <v>18</v>
      </c>
    </row>
    <row r="16" spans="1:12" x14ac:dyDescent="0.25">
      <c r="F16" s="1" t="s">
        <v>20</v>
      </c>
      <c r="K16" s="9"/>
      <c r="L16" s="1" t="s">
        <v>19</v>
      </c>
    </row>
    <row r="17" spans="6:12" x14ac:dyDescent="0.25">
      <c r="L17" s="1" t="s">
        <v>22</v>
      </c>
    </row>
    <row r="18" spans="6:12" x14ac:dyDescent="0.25">
      <c r="F18" s="1" t="s">
        <v>21</v>
      </c>
      <c r="K18" s="9"/>
      <c r="L18" s="1" t="s">
        <v>24</v>
      </c>
    </row>
    <row r="20" spans="6:12" x14ac:dyDescent="0.25">
      <c r="F20" s="7" t="s">
        <v>28</v>
      </c>
    </row>
    <row r="22" spans="6:12" x14ac:dyDescent="0.25">
      <c r="F22" s="4" t="s">
        <v>27</v>
      </c>
    </row>
    <row r="23" spans="6:12" x14ac:dyDescent="0.25">
      <c r="F23" s="8" t="b">
        <f>B2&gt;C2</f>
        <v>1</v>
      </c>
    </row>
    <row r="25" spans="6:12" x14ac:dyDescent="0.25">
      <c r="F2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L25"/>
  <sheetViews>
    <sheetView workbookViewId="0">
      <selection activeCell="K2" sqref="K2"/>
    </sheetView>
  </sheetViews>
  <sheetFormatPr defaultRowHeight="15" x14ac:dyDescent="0.25"/>
  <cols>
    <col min="1" max="16384" width="9.140625" style="1"/>
  </cols>
  <sheetData>
    <row r="1" spans="1:12" ht="18.75" x14ac:dyDescent="0.3">
      <c r="A1" s="4" t="s">
        <v>4</v>
      </c>
      <c r="B1" s="4" t="s">
        <v>5</v>
      </c>
      <c r="C1" s="4" t="s">
        <v>6</v>
      </c>
      <c r="D1" s="6" t="s">
        <v>23</v>
      </c>
      <c r="F1" s="3" t="s">
        <v>13</v>
      </c>
    </row>
    <row r="2" spans="1:12" x14ac:dyDescent="0.25">
      <c r="A2" s="5" t="s">
        <v>0</v>
      </c>
      <c r="B2" s="5">
        <v>87</v>
      </c>
      <c r="C2" s="5">
        <v>45</v>
      </c>
      <c r="D2" s="5">
        <f t="shared" ref="D2:D13" si="0">B2-C2</f>
        <v>42</v>
      </c>
      <c r="F2" s="1" t="s">
        <v>7</v>
      </c>
      <c r="K2" s="9">
        <f>COUNTIFS(A2:A13,"Észak",B2:B13,"&gt;"&amp;AVERAGE(B2:B13))</f>
        <v>1</v>
      </c>
      <c r="L2" s="1" t="s">
        <v>25</v>
      </c>
    </row>
    <row r="3" spans="1:12" x14ac:dyDescent="0.25">
      <c r="A3" s="5" t="s">
        <v>1</v>
      </c>
      <c r="B3" s="5">
        <v>67</v>
      </c>
      <c r="C3" s="5">
        <v>67</v>
      </c>
      <c r="D3" s="5">
        <f t="shared" si="0"/>
        <v>0</v>
      </c>
      <c r="K3" s="9">
        <f>SUMPRODUCT((A2:A13="Észak")*(B2:B13&gt;AVERAGE(B2:B13)))</f>
        <v>1</v>
      </c>
      <c r="L3" s="1" t="s">
        <v>8</v>
      </c>
    </row>
    <row r="4" spans="1:12" x14ac:dyDescent="0.25">
      <c r="A4" s="5" t="s">
        <v>2</v>
      </c>
      <c r="B4" s="5">
        <v>12</v>
      </c>
      <c r="C4" s="5">
        <v>89</v>
      </c>
      <c r="D4" s="5">
        <f t="shared" si="0"/>
        <v>-77</v>
      </c>
    </row>
    <row r="5" spans="1:12" x14ac:dyDescent="0.25">
      <c r="A5" s="5" t="s">
        <v>3</v>
      </c>
      <c r="B5" s="5">
        <v>89</v>
      </c>
      <c r="C5" s="5">
        <v>10</v>
      </c>
      <c r="D5" s="5">
        <f t="shared" si="0"/>
        <v>79</v>
      </c>
      <c r="F5" s="1" t="s">
        <v>26</v>
      </c>
      <c r="K5" s="9">
        <f>SUMPRODUCT(--(B2:B13&gt;C2:C13))</f>
        <v>6</v>
      </c>
    </row>
    <row r="6" spans="1:12" x14ac:dyDescent="0.25">
      <c r="A6" s="5" t="s">
        <v>0</v>
      </c>
      <c r="B6" s="5">
        <v>10</v>
      </c>
      <c r="C6" s="5">
        <v>34</v>
      </c>
      <c r="D6" s="5">
        <f t="shared" si="0"/>
        <v>-24</v>
      </c>
    </row>
    <row r="7" spans="1:12" x14ac:dyDescent="0.25">
      <c r="A7" s="5" t="s">
        <v>1</v>
      </c>
      <c r="B7" s="5">
        <v>60</v>
      </c>
      <c r="C7" s="5">
        <v>21</v>
      </c>
      <c r="D7" s="5">
        <f t="shared" si="0"/>
        <v>39</v>
      </c>
      <c r="F7" s="1" t="s">
        <v>9</v>
      </c>
      <c r="K7" s="9">
        <f>SUMPRODUCT((A2:A13="Észak")*(B2:B13&gt;C2:C13))</f>
        <v>2</v>
      </c>
      <c r="L7" s="1" t="s">
        <v>12</v>
      </c>
    </row>
    <row r="8" spans="1:12" x14ac:dyDescent="0.25">
      <c r="A8" s="5" t="s">
        <v>2</v>
      </c>
      <c r="B8" s="5">
        <v>77</v>
      </c>
      <c r="C8" s="5">
        <v>66</v>
      </c>
      <c r="D8" s="5">
        <f t="shared" si="0"/>
        <v>11</v>
      </c>
    </row>
    <row r="9" spans="1:12" x14ac:dyDescent="0.25">
      <c r="A9" s="5" t="s">
        <v>3</v>
      </c>
      <c r="B9" s="5">
        <v>90</v>
      </c>
      <c r="C9" s="5">
        <v>88</v>
      </c>
      <c r="D9" s="5">
        <f t="shared" si="0"/>
        <v>2</v>
      </c>
      <c r="F9" s="1" t="s">
        <v>10</v>
      </c>
      <c r="K9" s="9">
        <f>SUMPRODUCT((A2:A13="Észak")*(B2:B13&gt;C2:C13)*(B2:B13))</f>
        <v>121</v>
      </c>
      <c r="L9" s="1" t="s">
        <v>11</v>
      </c>
    </row>
    <row r="10" spans="1:12" x14ac:dyDescent="0.25">
      <c r="A10" s="5" t="s">
        <v>0</v>
      </c>
      <c r="B10" s="5">
        <v>34</v>
      </c>
      <c r="C10" s="5">
        <v>20</v>
      </c>
      <c r="D10" s="5">
        <f t="shared" si="0"/>
        <v>14</v>
      </c>
    </row>
    <row r="11" spans="1:12" x14ac:dyDescent="0.25">
      <c r="A11" s="5" t="s">
        <v>1</v>
      </c>
      <c r="B11" s="5">
        <v>11</v>
      </c>
      <c r="C11" s="5">
        <v>45</v>
      </c>
      <c r="D11" s="5">
        <f t="shared" si="0"/>
        <v>-34</v>
      </c>
      <c r="F11" s="2" t="s">
        <v>14</v>
      </c>
    </row>
    <row r="12" spans="1:12" x14ac:dyDescent="0.25">
      <c r="A12" s="5" t="s">
        <v>2</v>
      </c>
      <c r="B12" s="5">
        <v>41</v>
      </c>
      <c r="C12" s="5">
        <v>53</v>
      </c>
      <c r="D12" s="5">
        <f t="shared" si="0"/>
        <v>-12</v>
      </c>
      <c r="F12" s="1" t="s">
        <v>15</v>
      </c>
    </row>
    <row r="13" spans="1:12" x14ac:dyDescent="0.25">
      <c r="A13" s="5" t="s">
        <v>3</v>
      </c>
      <c r="B13" s="5">
        <v>60</v>
      </c>
      <c r="C13" s="5">
        <v>78</v>
      </c>
      <c r="D13" s="5">
        <f t="shared" si="0"/>
        <v>-18</v>
      </c>
      <c r="F13" s="1" t="s">
        <v>16</v>
      </c>
    </row>
    <row r="15" spans="1:12" x14ac:dyDescent="0.25">
      <c r="B15" s="1">
        <f>AVERAGE(B2:B13)</f>
        <v>53.166666666666664</v>
      </c>
      <c r="D15" s="1">
        <f>SUM(D2,D3,D6,D7,D10,D11,)</f>
        <v>37</v>
      </c>
      <c r="F15" s="1" t="s">
        <v>17</v>
      </c>
      <c r="K15" s="9">
        <f>SUMPRODUCT((A2:A13="Észak")+(A2:A13="Dél"))</f>
        <v>6</v>
      </c>
      <c r="L15" s="1" t="s">
        <v>18</v>
      </c>
    </row>
    <row r="16" spans="1:12" x14ac:dyDescent="0.25">
      <c r="F16" s="1" t="s">
        <v>20</v>
      </c>
      <c r="K16" s="9">
        <f>SUMPRODUCT(((A2:A13="észak")+(A2:A13="dél"))*(B2:B13&gt;C2:C13))</f>
        <v>3</v>
      </c>
      <c r="L16" s="1" t="s">
        <v>19</v>
      </c>
    </row>
    <row r="17" spans="6:12" x14ac:dyDescent="0.25">
      <c r="L17" s="1" t="s">
        <v>22</v>
      </c>
    </row>
    <row r="18" spans="6:12" x14ac:dyDescent="0.25">
      <c r="F18" s="1" t="s">
        <v>21</v>
      </c>
      <c r="K18" s="9">
        <f>SUMPRODUCT(((A2:A13="észak")+(A2:A13="dél"))*(B2:B13-C2:C13))</f>
        <v>37</v>
      </c>
      <c r="L18" s="1" t="s">
        <v>24</v>
      </c>
    </row>
    <row r="20" spans="6:12" x14ac:dyDescent="0.25">
      <c r="F20" s="7" t="s">
        <v>28</v>
      </c>
    </row>
    <row r="22" spans="6:12" x14ac:dyDescent="0.25">
      <c r="F22" s="4" t="s">
        <v>27</v>
      </c>
    </row>
    <row r="23" spans="6:12" x14ac:dyDescent="0.25">
      <c r="F23" s="8" t="b">
        <f>B2&gt;C2</f>
        <v>1</v>
      </c>
    </row>
    <row r="25" spans="6:12" x14ac:dyDescent="0.25">
      <c r="F25" s="9">
        <f>DCOUNTA($A$1:$D$13,"Kateg",_xlnm.Criteria)</f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Gyakorló</vt:lpstr>
      <vt:lpstr>Kész</vt:lpstr>
      <vt:lpstr>Gyakorló!Criteria</vt:lpstr>
      <vt:lpstr>Kész!Criteria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</dc:creator>
  <cp:lastModifiedBy>apa</cp:lastModifiedBy>
  <dcterms:created xsi:type="dcterms:W3CDTF">2013-07-17T19:41:55Z</dcterms:created>
  <dcterms:modified xsi:type="dcterms:W3CDTF">2013-11-06T11:29:44Z</dcterms:modified>
</cp:coreProperties>
</file>