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0" yWindow="0" windowWidth="16800" windowHeight="7155" activeTab="2"/>
  </bookViews>
  <sheets>
    <sheet name="Pivot" sheetId="6" r:id="rId1"/>
    <sheet name="Company team" sheetId="1" r:id="rId2"/>
    <sheet name="Pivot-Imre" sheetId="9" r:id="rId3"/>
    <sheet name="Company team-imre" sheetId="7" r:id="rId4"/>
  </sheets>
  <calcPr calcId="145621"/>
  <pivotCaches>
    <pivotCache cacheId="9" r:id="rId5"/>
    <pivotCache cacheId="5" r:id="rId6"/>
  </pivotCaches>
</workbook>
</file>

<file path=xl/calcChain.xml><?xml version="1.0" encoding="utf-8"?>
<calcChain xmlns="http://schemas.openxmlformats.org/spreadsheetml/2006/main">
  <c r="F9" i="9" l="1"/>
  <c r="F8" i="9"/>
  <c r="F7" i="9"/>
  <c r="F6" i="9"/>
  <c r="F5" i="9"/>
  <c r="E2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F9" i="6"/>
  <c r="F5" i="6"/>
  <c r="F10" i="6"/>
  <c r="F8" i="6"/>
  <c r="F7" i="6"/>
  <c r="F6" i="6"/>
</calcChain>
</file>

<file path=xl/sharedStrings.xml><?xml version="1.0" encoding="utf-8"?>
<sst xmlns="http://schemas.openxmlformats.org/spreadsheetml/2006/main" count="752" uniqueCount="127">
  <si>
    <t xml:space="preserve"> Willard Frazier</t>
  </si>
  <si>
    <t xml:space="preserve"> Arthur Fuller</t>
  </si>
  <si>
    <t xml:space="preserve"> Robert Hammond</t>
  </si>
  <si>
    <t xml:space="preserve"> Robin Hale</t>
  </si>
  <si>
    <t xml:space="preserve"> Donnie Horton</t>
  </si>
  <si>
    <t xml:space="preserve"> Salvador Waters</t>
  </si>
  <si>
    <t xml:space="preserve"> Dennis Pittman</t>
  </si>
  <si>
    <t xml:space="preserve"> Jean Webb</t>
  </si>
  <si>
    <t xml:space="preserve"> Victoria Schneider</t>
  </si>
  <si>
    <t xml:space="preserve"> Luke Brown</t>
  </si>
  <si>
    <t xml:space="preserve"> Camille Logan</t>
  </si>
  <si>
    <t xml:space="preserve"> Jacob Rose</t>
  </si>
  <si>
    <t xml:space="preserve"> Glenn Jensen</t>
  </si>
  <si>
    <t xml:space="preserve"> Jim Mann</t>
  </si>
  <si>
    <t xml:space="preserve"> Alberta Parker</t>
  </si>
  <si>
    <t xml:space="preserve"> Owen Nichols</t>
  </si>
  <si>
    <t xml:space="preserve"> Wilson Woods</t>
  </si>
  <si>
    <t xml:space="preserve"> Jerald Hall</t>
  </si>
  <si>
    <t xml:space="preserve"> Billie Sanders</t>
  </si>
  <si>
    <t xml:space="preserve"> Delores Herrera</t>
  </si>
  <si>
    <t xml:space="preserve"> Melinda Collier</t>
  </si>
  <si>
    <t xml:space="preserve"> Louise Powell</t>
  </si>
  <si>
    <t xml:space="preserve"> Carroll Sutton</t>
  </si>
  <si>
    <t xml:space="preserve"> Ronnie Malone</t>
  </si>
  <si>
    <t xml:space="preserve"> Travis Soto</t>
  </si>
  <si>
    <t xml:space="preserve"> Garrett Lane</t>
  </si>
  <si>
    <t xml:space="preserve"> Marjorie Lamb</t>
  </si>
  <si>
    <t xml:space="preserve"> Wilbert Marshall</t>
  </si>
  <si>
    <t xml:space="preserve"> Brendan Rogers</t>
  </si>
  <si>
    <t xml:space="preserve"> Roberto Mclaughlin</t>
  </si>
  <si>
    <t xml:space="preserve"> Alison Wood</t>
  </si>
  <si>
    <t xml:space="preserve"> Joanna King</t>
  </si>
  <si>
    <t xml:space="preserve"> Mercedes Mitchell</t>
  </si>
  <si>
    <t xml:space="preserve"> Angel Drake</t>
  </si>
  <si>
    <t xml:space="preserve"> Lillie Vasquez</t>
  </si>
  <si>
    <t xml:space="preserve"> Pearl Schultz</t>
  </si>
  <si>
    <t xml:space="preserve"> Ed Norton</t>
  </si>
  <si>
    <t xml:space="preserve"> Ada Hawkins</t>
  </si>
  <si>
    <t xml:space="preserve"> Dominick Diaz</t>
  </si>
  <si>
    <t xml:space="preserve"> Rhonda Gibbs</t>
  </si>
  <si>
    <t xml:space="preserve"> Janet Walker</t>
  </si>
  <si>
    <t xml:space="preserve"> Justin Flores</t>
  </si>
  <si>
    <t xml:space="preserve"> Johnathan Ruiz</t>
  </si>
  <si>
    <t xml:space="preserve"> Danielle George</t>
  </si>
  <si>
    <t xml:space="preserve"> Marcia Morrison</t>
  </si>
  <si>
    <t xml:space="preserve"> Otis Frank</t>
  </si>
  <si>
    <t xml:space="preserve"> Elsa Ford</t>
  </si>
  <si>
    <t xml:space="preserve"> Monique Luna</t>
  </si>
  <si>
    <t xml:space="preserve"> Luz Weaver</t>
  </si>
  <si>
    <t xml:space="preserve"> Eula Fletcher</t>
  </si>
  <si>
    <t xml:space="preserve"> Martha Hampton</t>
  </si>
  <si>
    <t xml:space="preserve"> Lisa Bates</t>
  </si>
  <si>
    <t xml:space="preserve"> Irene Burke</t>
  </si>
  <si>
    <t xml:space="preserve"> Sheri Wilson</t>
  </si>
  <si>
    <t xml:space="preserve"> Ida Mathis</t>
  </si>
  <si>
    <t xml:space="preserve"> Orlando Gardner</t>
  </si>
  <si>
    <t xml:space="preserve"> Simon Evans</t>
  </si>
  <si>
    <t xml:space="preserve"> Lamar Bush</t>
  </si>
  <si>
    <t xml:space="preserve"> Jana Singleton</t>
  </si>
  <si>
    <t xml:space="preserve"> Raul Alexander</t>
  </si>
  <si>
    <t xml:space="preserve"> Patricia Fisher</t>
  </si>
  <si>
    <t xml:space="preserve"> Samuel Morales</t>
  </si>
  <si>
    <t xml:space="preserve"> Darlene Garrett</t>
  </si>
  <si>
    <t xml:space="preserve"> Michelle Gross</t>
  </si>
  <si>
    <t xml:space="preserve"> Jean Sharp</t>
  </si>
  <si>
    <t xml:space="preserve"> Alfred Burns</t>
  </si>
  <si>
    <t xml:space="preserve"> Ralph Klein</t>
  </si>
  <si>
    <t xml:space="preserve"> Andre Moreno</t>
  </si>
  <si>
    <t xml:space="preserve"> Paulette Barton</t>
  </si>
  <si>
    <t xml:space="preserve"> Kurt Turner</t>
  </si>
  <si>
    <t xml:space="preserve"> Antonio Parsons</t>
  </si>
  <si>
    <t>Name</t>
  </si>
  <si>
    <t>Certified</t>
  </si>
  <si>
    <t>Region</t>
  </si>
  <si>
    <t>EAST</t>
  </si>
  <si>
    <t>WEST</t>
  </si>
  <si>
    <t>CENTRAL</t>
  </si>
  <si>
    <t>NORTH</t>
  </si>
  <si>
    <t>SOUTH</t>
  </si>
  <si>
    <t>Grand Total</t>
  </si>
  <si>
    <t>Data</t>
  </si>
  <si>
    <t>Count of Name</t>
  </si>
  <si>
    <t>in %</t>
  </si>
  <si>
    <t>Y</t>
  </si>
  <si>
    <t>Engineer</t>
  </si>
  <si>
    <t>Technican</t>
  </si>
  <si>
    <t>Job Role</t>
  </si>
  <si>
    <t>Count of Certified</t>
  </si>
  <si>
    <t>(All)</t>
  </si>
  <si>
    <t>Ez kellene betenni a pivot-ba</t>
  </si>
  <si>
    <t xml:space="preserve"> AlYssa Roberts</t>
  </si>
  <si>
    <t xml:space="preserve"> BobbY MontgomerY</t>
  </si>
  <si>
    <t xml:space="preserve"> Joseph MccoY</t>
  </si>
  <si>
    <t xml:space="preserve"> LeroY Vega</t>
  </si>
  <si>
    <t xml:space="preserve"> Nichole GraY</t>
  </si>
  <si>
    <t xml:space="preserve"> RaYmond Colon</t>
  </si>
  <si>
    <t xml:space="preserve"> DarrYl Barnett</t>
  </si>
  <si>
    <t xml:space="preserve"> GarrY Roberson</t>
  </si>
  <si>
    <t xml:space="preserve"> Guillermo PerrY</t>
  </si>
  <si>
    <t xml:space="preserve"> JeffreY Gomez</t>
  </si>
  <si>
    <t xml:space="preserve"> SYlvia Ortega</t>
  </si>
  <si>
    <t xml:space="preserve"> AshleY Fleming</t>
  </si>
  <si>
    <t xml:space="preserve"> AubreY Lee</t>
  </si>
  <si>
    <t xml:space="preserve"> Carol LloYd</t>
  </si>
  <si>
    <t xml:space="preserve"> CaseY Hunt</t>
  </si>
  <si>
    <t xml:space="preserve"> ClYde Richardson</t>
  </si>
  <si>
    <t xml:space="preserve"> LloYd Underwood</t>
  </si>
  <si>
    <t xml:space="preserve"> MarYann Scott</t>
  </si>
  <si>
    <t xml:space="preserve"> Margaret HardY</t>
  </si>
  <si>
    <t xml:space="preserve"> MartY Wong</t>
  </si>
  <si>
    <t xml:space="preserve"> Olive PaYne</t>
  </si>
  <si>
    <t xml:space="preserve"> RandY Rice</t>
  </si>
  <si>
    <t xml:space="preserve"> Regina MurraY</t>
  </si>
  <si>
    <t xml:space="preserve"> SonYa Cannon</t>
  </si>
  <si>
    <t xml:space="preserve"> MollY Cain</t>
  </si>
  <si>
    <t xml:space="preserve"> Bill HenrY</t>
  </si>
  <si>
    <t xml:space="preserve"> PeggY Thornton</t>
  </si>
  <si>
    <t xml:space="preserve"> Ruben LYnch</t>
  </si>
  <si>
    <t xml:space="preserve"> SidneY Pierce</t>
  </si>
  <si>
    <t>Certification in %</t>
  </si>
  <si>
    <t>Certified2</t>
  </si>
  <si>
    <t>N</t>
  </si>
  <si>
    <t>Count of Certified2</t>
  </si>
  <si>
    <t>GETPIVOTDATA</t>
  </si>
  <si>
    <t>Sima hivatkozás</t>
  </si>
  <si>
    <t>GETPIVOTDATA kikapcsolva</t>
  </si>
  <si>
    <t>Row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</si>
</sst>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sz val="11"/>
      <color theme="4" tint="0.3999755851924192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/>
      <right/>
      <top style="thin">
        <color rgb="FFABABAB"/>
      </top>
      <bottom/>
      <diagonal/>
    </border>
    <border>
      <left/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/>
      <bottom/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5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49" fontId="2" fillId="0" borderId="1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NumberFormat="1" applyBorder="1"/>
    <xf numFmtId="0" fontId="0" fillId="0" borderId="2" xfId="0" applyNumberFormat="1" applyBorder="1"/>
    <xf numFmtId="0" fontId="0" fillId="0" borderId="7" xfId="0" applyBorder="1"/>
    <xf numFmtId="0" fontId="0" fillId="0" borderId="7" xfId="0" applyNumberFormat="1" applyBorder="1"/>
    <xf numFmtId="0" fontId="0" fillId="0" borderId="8" xfId="0" applyBorder="1"/>
    <xf numFmtId="0" fontId="0" fillId="0" borderId="8" xfId="0" applyNumberFormat="1" applyBorder="1"/>
    <xf numFmtId="0" fontId="0" fillId="0" borderId="9" xfId="0" applyNumberFormat="1" applyBorder="1"/>
    <xf numFmtId="10" fontId="0" fillId="0" borderId="6" xfId="0" applyNumberFormat="1" applyBorder="1"/>
    <xf numFmtId="10" fontId="0" fillId="0" borderId="10" xfId="0" applyNumberFormat="1" applyBorder="1"/>
    <xf numFmtId="10" fontId="0" fillId="0" borderId="11" xfId="0" applyNumberFormat="1" applyBorder="1"/>
    <xf numFmtId="0" fontId="0" fillId="0" borderId="0" xfId="0" pivotButton="1"/>
    <xf numFmtId="9" fontId="3" fillId="0" borderId="0" xfId="1" applyFont="1" applyAlignment="1">
      <alignment horizontal="center"/>
    </xf>
    <xf numFmtId="9" fontId="4" fillId="0" borderId="0" xfId="1" applyFont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2" xfId="0" pivotButton="1" applyBorder="1"/>
    <xf numFmtId="0" fontId="0" fillId="0" borderId="12" xfId="0" applyNumberFormat="1" applyBorder="1"/>
    <xf numFmtId="0" fontId="0" fillId="0" borderId="15" xfId="0" applyNumberFormat="1" applyBorder="1"/>
    <xf numFmtId="0" fontId="0" fillId="0" borderId="17" xfId="0" applyBorder="1"/>
    <xf numFmtId="9" fontId="0" fillId="0" borderId="17" xfId="0" applyNumberFormat="1" applyBorder="1"/>
    <xf numFmtId="9" fontId="0" fillId="0" borderId="18" xfId="0" applyNumberFormat="1" applyBorder="1"/>
    <xf numFmtId="0" fontId="0" fillId="0" borderId="16" xfId="0" pivotButton="1" applyBorder="1"/>
    <xf numFmtId="0" fontId="0" fillId="0" borderId="16" xfId="0" applyBorder="1"/>
    <xf numFmtId="9" fontId="5" fillId="0" borderId="0" xfId="1" applyFont="1" applyAlignment="1">
      <alignment horizontal="center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left" indent="1"/>
    </xf>
    <xf numFmtId="0" fontId="0" fillId="0" borderId="14" xfId="0" applyNumberFormat="1" applyBorder="1"/>
    <xf numFmtId="9" fontId="0" fillId="0" borderId="19" xfId="0" applyNumberFormat="1" applyBorder="1"/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6" fillId="0" borderId="14" xfId="0" applyFont="1" applyBorder="1" applyAlignment="1">
      <alignment horizontal="left" indent="1"/>
    </xf>
    <xf numFmtId="0" fontId="6" fillId="0" borderId="14" xfId="0" applyNumberFormat="1" applyFont="1" applyBorder="1"/>
    <xf numFmtId="9" fontId="6" fillId="0" borderId="19" xfId="0" applyNumberFormat="1" applyFont="1" applyBorder="1"/>
  </cellXfs>
  <cellStyles count="2">
    <cellStyle name="Normal" xfId="0" builtinId="0"/>
    <cellStyle name="Percent" xfId="1" builtinId="5"/>
  </cellStyles>
  <dxfs count="20">
    <dxf>
      <font>
        <color rgb="FFFF0000"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b/>
      </font>
    </dxf>
    <dxf>
      <font>
        <b/>
      </font>
    </dxf>
    <dxf>
      <font>
        <color rgb="FFFF0000"/>
      </font>
    </dxf>
    <dxf>
      <font>
        <color rgb="FFFF0000"/>
      </font>
    </dxf>
    <dxf>
      <numFmt numFmtId="0" formatCode="General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theme="2" tint="-0.249977111117893"/>
        </left>
        <right/>
        <top style="thin">
          <color theme="2" tint="-0.249977111117893"/>
        </top>
        <bottom style="thin">
          <color theme="2" tint="-0.249977111117893"/>
        </bottom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theme="2" tint="-0.249977111117893"/>
        </left>
        <right/>
        <top style="thin">
          <color theme="2" tint="-0.249977111117893"/>
        </top>
        <bottom style="thin">
          <color theme="2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BM" refreshedDate="42254.611103587966" createdVersion="1" refreshedVersion="4" recordCount="100" upgradeOnRefresh="1">
  <cacheSource type="worksheet">
    <worksheetSource name="Table1"/>
  </cacheSource>
  <cacheFields count="5">
    <cacheField name="Region" numFmtId="0">
      <sharedItems count="5">
        <s v="CENTRAL"/>
        <s v="EAST"/>
        <s v="NORTH"/>
        <s v="SOUTH"/>
        <s v="WEST"/>
      </sharedItems>
    </cacheField>
    <cacheField name="Job Role" numFmtId="0">
      <sharedItems count="2">
        <s v="Engineer"/>
        <s v="Technican"/>
      </sharedItems>
    </cacheField>
    <cacheField name="Name" numFmtId="0">
      <sharedItems/>
    </cacheField>
    <cacheField name="Certified" numFmtId="0">
      <sharedItems containsBlank="1"/>
    </cacheField>
    <cacheField name="Field1" numFmtId="0" formula="Name /Certified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Rendszergazda" refreshedDate="42254.757579976853" createdVersion="1" refreshedVersion="4" recordCount="100" upgradeOnRefresh="1">
  <cacheSource type="worksheet">
    <worksheetSource name="team"/>
  </cacheSource>
  <cacheFields count="5">
    <cacheField name="Region" numFmtId="0">
      <sharedItems count="5">
        <s v="CENTRAL"/>
        <s v="EAST"/>
        <s v="NORTH"/>
        <s v="SOUTH"/>
        <s v="WEST"/>
      </sharedItems>
    </cacheField>
    <cacheField name="Job Role" numFmtId="0">
      <sharedItems count="2">
        <s v="Engineer"/>
        <s v="Technican"/>
      </sharedItems>
    </cacheField>
    <cacheField name="Name" numFmtId="49">
      <sharedItems/>
    </cacheField>
    <cacheField name="Certified" numFmtId="0">
      <sharedItems containsBlank="1"/>
    </cacheField>
    <cacheField name="Certified2" numFmtId="0">
      <sharedItems count="2">
        <s v="N"/>
        <s v="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">
  <r>
    <x v="0"/>
    <x v="0"/>
    <s v=" Ada Hawkins"/>
    <m/>
  </r>
  <r>
    <x v="0"/>
    <x v="1"/>
    <s v=" AlYssa Roberts"/>
    <s v="Y"/>
  </r>
  <r>
    <x v="0"/>
    <x v="1"/>
    <s v=" BobbY MontgomerY"/>
    <m/>
  </r>
  <r>
    <x v="0"/>
    <x v="0"/>
    <s v=" Danielle George"/>
    <m/>
  </r>
  <r>
    <x v="0"/>
    <x v="0"/>
    <s v=" Dominick Diaz"/>
    <m/>
  </r>
  <r>
    <x v="0"/>
    <x v="1"/>
    <s v=" Ed Norton"/>
    <m/>
  </r>
  <r>
    <x v="0"/>
    <x v="1"/>
    <s v=" Elsa Ford"/>
    <s v="Y"/>
  </r>
  <r>
    <x v="0"/>
    <x v="0"/>
    <s v=" Janet Walker"/>
    <m/>
  </r>
  <r>
    <x v="0"/>
    <x v="0"/>
    <s v=" Johnathan Ruiz"/>
    <m/>
  </r>
  <r>
    <x v="0"/>
    <x v="1"/>
    <s v=" Joseph MccoY"/>
    <m/>
  </r>
  <r>
    <x v="0"/>
    <x v="0"/>
    <s v=" Justin Flores"/>
    <m/>
  </r>
  <r>
    <x v="0"/>
    <x v="0"/>
    <s v=" LeroY Vega"/>
    <m/>
  </r>
  <r>
    <x v="0"/>
    <x v="1"/>
    <s v=" Lillie Vasquez"/>
    <s v="Y"/>
  </r>
  <r>
    <x v="0"/>
    <x v="1"/>
    <s v=" Luz Weaver"/>
    <s v="Y"/>
  </r>
  <r>
    <x v="0"/>
    <x v="0"/>
    <s v=" Marcia Morrison"/>
    <m/>
  </r>
  <r>
    <x v="0"/>
    <x v="1"/>
    <s v=" Monique Luna"/>
    <s v="Y"/>
  </r>
  <r>
    <x v="0"/>
    <x v="0"/>
    <s v=" Nichole GraY"/>
    <m/>
  </r>
  <r>
    <x v="0"/>
    <x v="1"/>
    <s v=" Otis Frank"/>
    <s v="Y"/>
  </r>
  <r>
    <x v="0"/>
    <x v="1"/>
    <s v=" Pearl Schultz"/>
    <s v="Y"/>
  </r>
  <r>
    <x v="0"/>
    <x v="0"/>
    <s v=" RaYmond Colon"/>
    <m/>
  </r>
  <r>
    <x v="0"/>
    <x v="0"/>
    <s v=" Rhonda Gibbs"/>
    <m/>
  </r>
  <r>
    <x v="1"/>
    <x v="1"/>
    <s v=" Alberta Parker"/>
    <s v="Y"/>
  </r>
  <r>
    <x v="1"/>
    <x v="1"/>
    <s v=" Arthur Fuller"/>
    <s v="Y"/>
  </r>
  <r>
    <x v="1"/>
    <x v="1"/>
    <s v=" Camille Logan"/>
    <s v="Y"/>
  </r>
  <r>
    <x v="1"/>
    <x v="1"/>
    <s v=" DarrYl Barnett"/>
    <m/>
  </r>
  <r>
    <x v="1"/>
    <x v="1"/>
    <s v=" Dennis Pittman"/>
    <m/>
  </r>
  <r>
    <x v="1"/>
    <x v="1"/>
    <s v=" Donnie Horton"/>
    <s v="Y"/>
  </r>
  <r>
    <x v="1"/>
    <x v="1"/>
    <s v=" GarrY Roberson"/>
    <s v="Y"/>
  </r>
  <r>
    <x v="1"/>
    <x v="1"/>
    <s v=" Glenn Jensen"/>
    <m/>
  </r>
  <r>
    <x v="1"/>
    <x v="1"/>
    <s v=" Guillermo PerrY"/>
    <m/>
  </r>
  <r>
    <x v="1"/>
    <x v="1"/>
    <s v=" Jacob Rose"/>
    <m/>
  </r>
  <r>
    <x v="1"/>
    <x v="1"/>
    <s v=" Jean Webb"/>
    <m/>
  </r>
  <r>
    <x v="1"/>
    <x v="1"/>
    <s v=" JeffreY Gomez"/>
    <m/>
  </r>
  <r>
    <x v="1"/>
    <x v="1"/>
    <s v=" Jim Mann"/>
    <s v="Y"/>
  </r>
  <r>
    <x v="1"/>
    <x v="1"/>
    <s v=" Luke Brown"/>
    <m/>
  </r>
  <r>
    <x v="1"/>
    <x v="1"/>
    <s v=" Robert Hammond"/>
    <s v="Y"/>
  </r>
  <r>
    <x v="1"/>
    <x v="1"/>
    <s v=" Robin Hale"/>
    <s v="Y"/>
  </r>
  <r>
    <x v="1"/>
    <x v="1"/>
    <s v=" SYlvia Ortega"/>
    <m/>
  </r>
  <r>
    <x v="1"/>
    <x v="1"/>
    <s v=" Salvador Waters"/>
    <m/>
  </r>
  <r>
    <x v="1"/>
    <x v="1"/>
    <s v=" Victoria Schneider"/>
    <m/>
  </r>
  <r>
    <x v="1"/>
    <x v="1"/>
    <s v=" Willard Frazier"/>
    <m/>
  </r>
  <r>
    <x v="2"/>
    <x v="1"/>
    <s v=" Alfred Burns"/>
    <m/>
  </r>
  <r>
    <x v="2"/>
    <x v="0"/>
    <s v=" AshleY Fleming"/>
    <s v="Y"/>
  </r>
  <r>
    <x v="2"/>
    <x v="1"/>
    <s v=" AubreY Lee"/>
    <s v="Y"/>
  </r>
  <r>
    <x v="2"/>
    <x v="0"/>
    <s v=" Carol LloYd"/>
    <m/>
  </r>
  <r>
    <x v="2"/>
    <x v="1"/>
    <s v=" CaseY Hunt"/>
    <m/>
  </r>
  <r>
    <x v="2"/>
    <x v="1"/>
    <s v=" ClYde Richardson"/>
    <m/>
  </r>
  <r>
    <x v="2"/>
    <x v="1"/>
    <s v=" Darlene Garrett"/>
    <s v="Y"/>
  </r>
  <r>
    <x v="2"/>
    <x v="1"/>
    <s v=" Eula Fletcher"/>
    <s v="Y"/>
  </r>
  <r>
    <x v="2"/>
    <x v="1"/>
    <s v=" Ida Mathis"/>
    <s v="Y"/>
  </r>
  <r>
    <x v="2"/>
    <x v="1"/>
    <s v=" Irene Burke"/>
    <m/>
  </r>
  <r>
    <x v="2"/>
    <x v="0"/>
    <s v=" Jana Singleton"/>
    <s v="Y"/>
  </r>
  <r>
    <x v="2"/>
    <x v="1"/>
    <s v=" Jean Sharp"/>
    <m/>
  </r>
  <r>
    <x v="2"/>
    <x v="1"/>
    <s v=" Lamar Bush"/>
    <m/>
  </r>
  <r>
    <x v="2"/>
    <x v="1"/>
    <s v=" Lisa Bates"/>
    <m/>
  </r>
  <r>
    <x v="2"/>
    <x v="0"/>
    <s v=" LloYd Underwood"/>
    <s v="Y"/>
  </r>
  <r>
    <x v="2"/>
    <x v="1"/>
    <s v=" MarYann Scott"/>
    <s v="Y"/>
  </r>
  <r>
    <x v="2"/>
    <x v="1"/>
    <s v=" Margaret HardY"/>
    <m/>
  </r>
  <r>
    <x v="2"/>
    <x v="1"/>
    <s v=" MartY Wong"/>
    <s v="Y"/>
  </r>
  <r>
    <x v="2"/>
    <x v="1"/>
    <s v=" Martha Hampton"/>
    <s v="Y"/>
  </r>
  <r>
    <x v="2"/>
    <x v="1"/>
    <s v=" Michelle Gross"/>
    <m/>
  </r>
  <r>
    <x v="2"/>
    <x v="0"/>
    <s v=" Olive PaYne"/>
    <m/>
  </r>
  <r>
    <x v="2"/>
    <x v="1"/>
    <s v=" Orlando Gardner"/>
    <s v="Y"/>
  </r>
  <r>
    <x v="2"/>
    <x v="1"/>
    <s v=" Patricia Fisher"/>
    <m/>
  </r>
  <r>
    <x v="2"/>
    <x v="1"/>
    <s v=" Ralph Klein"/>
    <s v="Y"/>
  </r>
  <r>
    <x v="2"/>
    <x v="1"/>
    <s v=" RandY Rice"/>
    <s v="Y"/>
  </r>
  <r>
    <x v="2"/>
    <x v="0"/>
    <s v=" Raul Alexander"/>
    <s v="Y"/>
  </r>
  <r>
    <x v="2"/>
    <x v="1"/>
    <s v=" Regina MurraY"/>
    <m/>
  </r>
  <r>
    <x v="2"/>
    <x v="0"/>
    <s v=" Samuel Morales"/>
    <s v="Y"/>
  </r>
  <r>
    <x v="2"/>
    <x v="1"/>
    <s v=" Sheri Wilson"/>
    <s v="Y"/>
  </r>
  <r>
    <x v="2"/>
    <x v="1"/>
    <s v=" Simon Evans"/>
    <m/>
  </r>
  <r>
    <x v="2"/>
    <x v="0"/>
    <s v=" SonYa Cannon"/>
    <s v="Y"/>
  </r>
  <r>
    <x v="3"/>
    <x v="1"/>
    <s v=" Andre Moreno"/>
    <m/>
  </r>
  <r>
    <x v="3"/>
    <x v="0"/>
    <s v=" Antonio Parsons"/>
    <s v="Y"/>
  </r>
  <r>
    <x v="3"/>
    <x v="1"/>
    <s v=" Kurt Turner"/>
    <m/>
  </r>
  <r>
    <x v="3"/>
    <x v="0"/>
    <s v=" MollY Cain"/>
    <s v="Y"/>
  </r>
  <r>
    <x v="3"/>
    <x v="1"/>
    <s v=" Paulette Barton"/>
    <m/>
  </r>
  <r>
    <x v="4"/>
    <x v="1"/>
    <s v=" Alison Wood"/>
    <s v="Y"/>
  </r>
  <r>
    <x v="4"/>
    <x v="1"/>
    <s v=" Angel Drake"/>
    <s v="Y"/>
  </r>
  <r>
    <x v="4"/>
    <x v="1"/>
    <s v=" Bill HenrY"/>
    <m/>
  </r>
  <r>
    <x v="4"/>
    <x v="1"/>
    <s v=" Billie Sanders"/>
    <m/>
  </r>
  <r>
    <x v="4"/>
    <x v="1"/>
    <s v=" Brendan Rogers"/>
    <m/>
  </r>
  <r>
    <x v="4"/>
    <x v="1"/>
    <s v=" Carroll Sutton"/>
    <s v="Y"/>
  </r>
  <r>
    <x v="4"/>
    <x v="1"/>
    <s v=" Delores Herrera"/>
    <s v="Y"/>
  </r>
  <r>
    <x v="4"/>
    <x v="1"/>
    <s v=" Garrett Lane"/>
    <m/>
  </r>
  <r>
    <x v="4"/>
    <x v="0"/>
    <s v=" Jerald Hall"/>
    <m/>
  </r>
  <r>
    <x v="4"/>
    <x v="0"/>
    <s v=" Joanna King"/>
    <m/>
  </r>
  <r>
    <x v="4"/>
    <x v="1"/>
    <s v=" Louise Powell"/>
    <m/>
  </r>
  <r>
    <x v="4"/>
    <x v="1"/>
    <s v=" Marjorie Lamb"/>
    <s v="Y"/>
  </r>
  <r>
    <x v="4"/>
    <x v="1"/>
    <s v=" Melinda Collier"/>
    <m/>
  </r>
  <r>
    <x v="4"/>
    <x v="1"/>
    <s v=" Mercedes Mitchell"/>
    <m/>
  </r>
  <r>
    <x v="4"/>
    <x v="1"/>
    <s v=" Owen Nichols"/>
    <s v="Y"/>
  </r>
  <r>
    <x v="4"/>
    <x v="1"/>
    <s v=" PeggY Thornton"/>
    <s v="Y"/>
  </r>
  <r>
    <x v="4"/>
    <x v="1"/>
    <s v=" Roberto Mclaughlin"/>
    <m/>
  </r>
  <r>
    <x v="4"/>
    <x v="1"/>
    <s v=" Ronnie Malone"/>
    <s v="Y"/>
  </r>
  <r>
    <x v="4"/>
    <x v="0"/>
    <s v=" Ruben LYnch"/>
    <s v="Y"/>
  </r>
  <r>
    <x v="4"/>
    <x v="1"/>
    <s v=" SidneY Pierce"/>
    <s v="Y"/>
  </r>
  <r>
    <x v="4"/>
    <x v="1"/>
    <s v=" Travis Soto"/>
    <m/>
  </r>
  <r>
    <x v="4"/>
    <x v="0"/>
    <s v=" Wilbert Marshall"/>
    <s v="Y"/>
  </r>
  <r>
    <x v="4"/>
    <x v="0"/>
    <s v=" Wilson Woods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0">
  <r>
    <x v="0"/>
    <x v="0"/>
    <s v=" Ada Hawkins"/>
    <m/>
    <x v="0"/>
  </r>
  <r>
    <x v="0"/>
    <x v="1"/>
    <s v=" AlYssa Roberts"/>
    <s v="Y"/>
    <x v="1"/>
  </r>
  <r>
    <x v="0"/>
    <x v="1"/>
    <s v=" BobbY MontgomerY"/>
    <m/>
    <x v="0"/>
  </r>
  <r>
    <x v="0"/>
    <x v="0"/>
    <s v=" Danielle George"/>
    <m/>
    <x v="0"/>
  </r>
  <r>
    <x v="0"/>
    <x v="0"/>
    <s v=" Dominick Diaz"/>
    <m/>
    <x v="0"/>
  </r>
  <r>
    <x v="0"/>
    <x v="1"/>
    <s v=" Ed Norton"/>
    <m/>
    <x v="0"/>
  </r>
  <r>
    <x v="0"/>
    <x v="1"/>
    <s v=" Elsa Ford"/>
    <s v="Y"/>
    <x v="1"/>
  </r>
  <r>
    <x v="0"/>
    <x v="0"/>
    <s v=" Janet Walker"/>
    <m/>
    <x v="0"/>
  </r>
  <r>
    <x v="0"/>
    <x v="0"/>
    <s v=" Johnathan Ruiz"/>
    <m/>
    <x v="0"/>
  </r>
  <r>
    <x v="0"/>
    <x v="1"/>
    <s v=" Joseph MccoY"/>
    <m/>
    <x v="0"/>
  </r>
  <r>
    <x v="0"/>
    <x v="0"/>
    <s v=" Justin Flores"/>
    <m/>
    <x v="0"/>
  </r>
  <r>
    <x v="0"/>
    <x v="0"/>
    <s v=" LeroY Vega"/>
    <m/>
    <x v="0"/>
  </r>
  <r>
    <x v="0"/>
    <x v="1"/>
    <s v=" Lillie Vasquez"/>
    <s v="Y"/>
    <x v="1"/>
  </r>
  <r>
    <x v="0"/>
    <x v="1"/>
    <s v=" Luz Weaver"/>
    <s v="Y"/>
    <x v="1"/>
  </r>
  <r>
    <x v="0"/>
    <x v="0"/>
    <s v=" Marcia Morrison"/>
    <m/>
    <x v="0"/>
  </r>
  <r>
    <x v="0"/>
    <x v="1"/>
    <s v=" Monique Luna"/>
    <s v="Y"/>
    <x v="1"/>
  </r>
  <r>
    <x v="0"/>
    <x v="0"/>
    <s v=" Nichole GraY"/>
    <m/>
    <x v="0"/>
  </r>
  <r>
    <x v="0"/>
    <x v="1"/>
    <s v=" Otis Frank"/>
    <s v="Y"/>
    <x v="1"/>
  </r>
  <r>
    <x v="0"/>
    <x v="1"/>
    <s v=" Pearl Schultz"/>
    <s v="Y"/>
    <x v="1"/>
  </r>
  <r>
    <x v="0"/>
    <x v="0"/>
    <s v=" RaYmond Colon"/>
    <m/>
    <x v="0"/>
  </r>
  <r>
    <x v="0"/>
    <x v="0"/>
    <s v=" Rhonda Gibbs"/>
    <m/>
    <x v="0"/>
  </r>
  <r>
    <x v="1"/>
    <x v="1"/>
    <s v=" Alberta Parker"/>
    <s v="Y"/>
    <x v="1"/>
  </r>
  <r>
    <x v="1"/>
    <x v="1"/>
    <s v=" Arthur Fuller"/>
    <s v="Y"/>
    <x v="1"/>
  </r>
  <r>
    <x v="1"/>
    <x v="1"/>
    <s v=" Camille Logan"/>
    <s v="Y"/>
    <x v="1"/>
  </r>
  <r>
    <x v="1"/>
    <x v="1"/>
    <s v=" DarrYl Barnett"/>
    <m/>
    <x v="0"/>
  </r>
  <r>
    <x v="1"/>
    <x v="1"/>
    <s v=" Dennis Pittman"/>
    <m/>
    <x v="0"/>
  </r>
  <r>
    <x v="1"/>
    <x v="1"/>
    <s v=" Donnie Horton"/>
    <s v="Y"/>
    <x v="1"/>
  </r>
  <r>
    <x v="1"/>
    <x v="1"/>
    <s v=" GarrY Roberson"/>
    <s v="Y"/>
    <x v="1"/>
  </r>
  <r>
    <x v="1"/>
    <x v="1"/>
    <s v=" Glenn Jensen"/>
    <m/>
    <x v="0"/>
  </r>
  <r>
    <x v="1"/>
    <x v="1"/>
    <s v=" Guillermo PerrY"/>
    <m/>
    <x v="0"/>
  </r>
  <r>
    <x v="1"/>
    <x v="1"/>
    <s v=" Jacob Rose"/>
    <m/>
    <x v="0"/>
  </r>
  <r>
    <x v="1"/>
    <x v="1"/>
    <s v=" Jean Webb"/>
    <m/>
    <x v="0"/>
  </r>
  <r>
    <x v="1"/>
    <x v="1"/>
    <s v=" JeffreY Gomez"/>
    <m/>
    <x v="0"/>
  </r>
  <r>
    <x v="1"/>
    <x v="1"/>
    <s v=" Jim Mann"/>
    <s v="Y"/>
    <x v="1"/>
  </r>
  <r>
    <x v="1"/>
    <x v="1"/>
    <s v=" Luke Brown"/>
    <m/>
    <x v="0"/>
  </r>
  <r>
    <x v="1"/>
    <x v="1"/>
    <s v=" Robert Hammond"/>
    <s v="Y"/>
    <x v="1"/>
  </r>
  <r>
    <x v="1"/>
    <x v="1"/>
    <s v=" Robin Hale"/>
    <s v="Y"/>
    <x v="1"/>
  </r>
  <r>
    <x v="1"/>
    <x v="1"/>
    <s v=" SYlvia Ortega"/>
    <m/>
    <x v="0"/>
  </r>
  <r>
    <x v="1"/>
    <x v="1"/>
    <s v=" Salvador Waters"/>
    <m/>
    <x v="0"/>
  </r>
  <r>
    <x v="1"/>
    <x v="1"/>
    <s v=" Victoria Schneider"/>
    <m/>
    <x v="0"/>
  </r>
  <r>
    <x v="1"/>
    <x v="1"/>
    <s v=" Willard Frazier"/>
    <m/>
    <x v="0"/>
  </r>
  <r>
    <x v="2"/>
    <x v="1"/>
    <s v=" Alfred Burns"/>
    <m/>
    <x v="0"/>
  </r>
  <r>
    <x v="2"/>
    <x v="0"/>
    <s v=" AshleY Fleming"/>
    <s v="Y"/>
    <x v="1"/>
  </r>
  <r>
    <x v="2"/>
    <x v="1"/>
    <s v=" AubreY Lee"/>
    <s v="Y"/>
    <x v="1"/>
  </r>
  <r>
    <x v="2"/>
    <x v="0"/>
    <s v=" Carol LloYd"/>
    <m/>
    <x v="0"/>
  </r>
  <r>
    <x v="2"/>
    <x v="1"/>
    <s v=" CaseY Hunt"/>
    <m/>
    <x v="0"/>
  </r>
  <r>
    <x v="2"/>
    <x v="1"/>
    <s v=" ClYde Richardson"/>
    <m/>
    <x v="0"/>
  </r>
  <r>
    <x v="2"/>
    <x v="1"/>
    <s v=" Darlene Garrett"/>
    <s v="Y"/>
    <x v="1"/>
  </r>
  <r>
    <x v="2"/>
    <x v="1"/>
    <s v=" Eula Fletcher"/>
    <s v="Y"/>
    <x v="1"/>
  </r>
  <r>
    <x v="2"/>
    <x v="1"/>
    <s v=" Ida Mathis"/>
    <s v="Y"/>
    <x v="1"/>
  </r>
  <r>
    <x v="2"/>
    <x v="1"/>
    <s v=" Irene Burke"/>
    <m/>
    <x v="0"/>
  </r>
  <r>
    <x v="2"/>
    <x v="0"/>
    <s v=" Jana Singleton"/>
    <s v="Y"/>
    <x v="1"/>
  </r>
  <r>
    <x v="2"/>
    <x v="1"/>
    <s v=" Jean Sharp"/>
    <m/>
    <x v="0"/>
  </r>
  <r>
    <x v="2"/>
    <x v="1"/>
    <s v=" Lamar Bush"/>
    <m/>
    <x v="0"/>
  </r>
  <r>
    <x v="2"/>
    <x v="1"/>
    <s v=" Lisa Bates"/>
    <m/>
    <x v="0"/>
  </r>
  <r>
    <x v="2"/>
    <x v="0"/>
    <s v=" LloYd Underwood"/>
    <s v="Y"/>
    <x v="1"/>
  </r>
  <r>
    <x v="2"/>
    <x v="1"/>
    <s v=" MarYann Scott"/>
    <s v="Y"/>
    <x v="1"/>
  </r>
  <r>
    <x v="2"/>
    <x v="1"/>
    <s v=" Margaret HardY"/>
    <m/>
    <x v="0"/>
  </r>
  <r>
    <x v="2"/>
    <x v="1"/>
    <s v=" MartY Wong"/>
    <s v="Y"/>
    <x v="1"/>
  </r>
  <r>
    <x v="2"/>
    <x v="1"/>
    <s v=" Martha Hampton"/>
    <s v="Y"/>
    <x v="1"/>
  </r>
  <r>
    <x v="2"/>
    <x v="1"/>
    <s v=" Michelle Gross"/>
    <m/>
    <x v="0"/>
  </r>
  <r>
    <x v="2"/>
    <x v="0"/>
    <s v=" Olive PaYne"/>
    <m/>
    <x v="0"/>
  </r>
  <r>
    <x v="2"/>
    <x v="1"/>
    <s v=" Orlando Gardner"/>
    <s v="Y"/>
    <x v="1"/>
  </r>
  <r>
    <x v="2"/>
    <x v="1"/>
    <s v=" Patricia Fisher"/>
    <m/>
    <x v="0"/>
  </r>
  <r>
    <x v="2"/>
    <x v="1"/>
    <s v=" Ralph Klein"/>
    <s v="Y"/>
    <x v="1"/>
  </r>
  <r>
    <x v="2"/>
    <x v="1"/>
    <s v=" RandY Rice"/>
    <s v="Y"/>
    <x v="1"/>
  </r>
  <r>
    <x v="2"/>
    <x v="0"/>
    <s v=" Raul Alexander"/>
    <s v="Y"/>
    <x v="1"/>
  </r>
  <r>
    <x v="2"/>
    <x v="1"/>
    <s v=" Regina MurraY"/>
    <m/>
    <x v="0"/>
  </r>
  <r>
    <x v="2"/>
    <x v="0"/>
    <s v=" Samuel Morales"/>
    <s v="Y"/>
    <x v="1"/>
  </r>
  <r>
    <x v="2"/>
    <x v="1"/>
    <s v=" Sheri Wilson"/>
    <s v="Y"/>
    <x v="1"/>
  </r>
  <r>
    <x v="2"/>
    <x v="1"/>
    <s v=" Simon Evans"/>
    <m/>
    <x v="0"/>
  </r>
  <r>
    <x v="2"/>
    <x v="0"/>
    <s v=" SonYa Cannon"/>
    <s v="Y"/>
    <x v="1"/>
  </r>
  <r>
    <x v="3"/>
    <x v="1"/>
    <s v=" Andre Moreno"/>
    <m/>
    <x v="0"/>
  </r>
  <r>
    <x v="3"/>
    <x v="0"/>
    <s v=" Antonio Parsons"/>
    <s v="Y"/>
    <x v="1"/>
  </r>
  <r>
    <x v="3"/>
    <x v="1"/>
    <s v=" Kurt Turner"/>
    <m/>
    <x v="0"/>
  </r>
  <r>
    <x v="3"/>
    <x v="0"/>
    <s v=" MollY Cain"/>
    <s v="Y"/>
    <x v="1"/>
  </r>
  <r>
    <x v="3"/>
    <x v="1"/>
    <s v=" Paulette Barton"/>
    <m/>
    <x v="0"/>
  </r>
  <r>
    <x v="4"/>
    <x v="1"/>
    <s v=" Alison Wood"/>
    <s v="Y"/>
    <x v="1"/>
  </r>
  <r>
    <x v="4"/>
    <x v="1"/>
    <s v=" Angel Drake"/>
    <s v="Y"/>
    <x v="1"/>
  </r>
  <r>
    <x v="4"/>
    <x v="1"/>
    <s v=" Bill HenrY"/>
    <m/>
    <x v="0"/>
  </r>
  <r>
    <x v="4"/>
    <x v="1"/>
    <s v=" Billie Sanders"/>
    <m/>
    <x v="0"/>
  </r>
  <r>
    <x v="4"/>
    <x v="1"/>
    <s v=" Brendan Rogers"/>
    <m/>
    <x v="0"/>
  </r>
  <r>
    <x v="4"/>
    <x v="1"/>
    <s v=" Carroll Sutton"/>
    <s v="Y"/>
    <x v="1"/>
  </r>
  <r>
    <x v="4"/>
    <x v="1"/>
    <s v=" Delores Herrera"/>
    <s v="Y"/>
    <x v="1"/>
  </r>
  <r>
    <x v="4"/>
    <x v="1"/>
    <s v=" Garrett Lane"/>
    <m/>
    <x v="0"/>
  </r>
  <r>
    <x v="4"/>
    <x v="0"/>
    <s v=" Jerald Hall"/>
    <m/>
    <x v="0"/>
  </r>
  <r>
    <x v="4"/>
    <x v="0"/>
    <s v=" Joanna King"/>
    <m/>
    <x v="0"/>
  </r>
  <r>
    <x v="4"/>
    <x v="1"/>
    <s v=" Louise Powell"/>
    <m/>
    <x v="0"/>
  </r>
  <r>
    <x v="4"/>
    <x v="1"/>
    <s v=" Marjorie Lamb"/>
    <s v="Y"/>
    <x v="1"/>
  </r>
  <r>
    <x v="4"/>
    <x v="1"/>
    <s v=" Melinda Collier"/>
    <m/>
    <x v="0"/>
  </r>
  <r>
    <x v="4"/>
    <x v="1"/>
    <s v=" Mercedes Mitchell"/>
    <m/>
    <x v="0"/>
  </r>
  <r>
    <x v="4"/>
    <x v="1"/>
    <s v=" Owen Nichols"/>
    <s v="Y"/>
    <x v="1"/>
  </r>
  <r>
    <x v="4"/>
    <x v="1"/>
    <s v=" PeggY Thornton"/>
    <s v="Y"/>
    <x v="1"/>
  </r>
  <r>
    <x v="4"/>
    <x v="1"/>
    <s v=" Roberto Mclaughlin"/>
    <m/>
    <x v="0"/>
  </r>
  <r>
    <x v="4"/>
    <x v="1"/>
    <s v=" Ronnie Malone"/>
    <s v="Y"/>
    <x v="1"/>
  </r>
  <r>
    <x v="4"/>
    <x v="0"/>
    <s v=" Ruben LYnch"/>
    <s v="Y"/>
    <x v="1"/>
  </r>
  <r>
    <x v="4"/>
    <x v="1"/>
    <s v=" SidneY Pierce"/>
    <s v="Y"/>
    <x v="1"/>
  </r>
  <r>
    <x v="4"/>
    <x v="1"/>
    <s v=" Travis Soto"/>
    <m/>
    <x v="0"/>
  </r>
  <r>
    <x v="4"/>
    <x v="0"/>
    <s v=" Wilbert Marshall"/>
    <s v="Y"/>
    <x v="1"/>
  </r>
  <r>
    <x v="4"/>
    <x v="0"/>
    <s v=" Wilson Woods"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9" applyNumberFormats="0" applyBorderFormats="0" applyFontFormats="0" applyPatternFormats="0" applyAlignmentFormats="0" applyWidthHeightFormats="1" dataCaption="Data" updatedVersion="4" showMemberPropertyTips="0" useAutoFormatting="1" itemPrintTitles="1" createdVersion="1" indent="0" compact="0" compactData="0" gridDropZones="1">
  <location ref="A3:D10" firstHeaderRow="1" firstDataRow="2" firstDataCol="1" rowPageCount="1" colPageCount="1"/>
  <pivotFields count="5">
    <pivotField axis="axisRow" compact="0" outline="0" subtotalTop="0" showAll="0" includeNewItemsInFilter="1">
      <items count="6">
        <item x="0"/>
        <item x="1"/>
        <item x="2"/>
        <item x="3"/>
        <item x="4"/>
        <item t="default"/>
      </items>
    </pivotField>
    <pivotField axis="axisPage" compact="0" outline="0" subtotalTop="0" showAll="0" includeNewItemsInFilter="1" countASubtotal="1">
      <items count="3">
        <item x="0"/>
        <item x="1"/>
        <item t="countA"/>
      </items>
    </pivotField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dragToRow="0" dragToCol="0" dragToPage="0" showAll="0" includeNewItemsInFilter="1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1" hier="0"/>
  </pageFields>
  <dataFields count="3">
    <dataField name="Count of Name" fld="2" subtotal="count" baseField="0" baseItem="0"/>
    <dataField name="Count of Certified" fld="3" subtotal="count" baseField="0" baseItem="0"/>
    <dataField name="in %" fld="4" baseField="1" baseItem="0"/>
  </dataFields>
  <pivotTableStyleInfo name="PivotStyleMedium2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Data" updatedVersion="4" showMemberPropertyTips="0" useAutoFormatting="1" itemPrintTitles="1" createdVersion="1" indent="0" outline="1" outlineData="1" gridDropZones="1">
  <location ref="I3:K20" firstHeaderRow="1" firstDataRow="2" firstDataCol="1" rowPageCount="1" colPageCount="1"/>
  <pivotFields count="5">
    <pivotField axis="axisRow" showAll="0" includeNewItemsInFilter="1">
      <items count="6">
        <item x="0"/>
        <item x="1"/>
        <item x="2"/>
        <item x="3"/>
        <item x="4"/>
        <item t="default"/>
      </items>
    </pivotField>
    <pivotField axis="axisPage" showAll="0" includeNewItemsInFilter="1">
      <items count="3">
        <item x="0"/>
        <item x="1"/>
        <item t="default"/>
      </items>
    </pivotField>
    <pivotField dataField="1" showAll="0" includeNewItemsInFilter="1"/>
    <pivotField showAll="0" includeNewItemsInFilter="1"/>
    <pivotField axis="axisRow" dataField="1" showAll="0" includeNewItemsInFilter="1">
      <items count="3">
        <item x="0"/>
        <item x="1"/>
        <item t="default"/>
      </items>
    </pivotField>
  </pivotFields>
  <rowFields count="2">
    <field x="0"/>
    <field x="4"/>
  </rowFields>
  <rowItems count="16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/>
    </i>
    <i r="1">
      <x v="1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Count of Name" fld="2" subtotal="count" baseField="0" baseItem="0"/>
    <dataField name="Count of Certified2" fld="4" subtotal="count" baseField="0" baseItem="0" numFmtId="9">
      <extLst>
        <ext xmlns:x14="http://schemas.microsoft.com/office/spreadsheetml/2009/9/main" uri="{E15A36E0-9728-4e99-A89B-3F7291B0FE68}">
          <x14:dataField pivotShowAs="percentOfParent"/>
        </ext>
      </extLst>
    </dataField>
  </dataFields>
  <formats count="3">
    <format dxfId="9">
      <pivotArea outline="0" fieldPosition="0">
        <references count="3">
          <reference field="4294967294" count="1" selected="0">
            <x v="1"/>
          </reference>
          <reference field="0" count="1" selected="0">
            <x v="0"/>
          </reference>
          <reference field="4" count="1" selected="0">
            <x v="1"/>
          </reference>
        </references>
      </pivotArea>
    </format>
    <format dxfId="10">
      <pivotArea dataOnly="0" outline="0" fieldPosition="0">
        <references count="1">
          <reference field="4" count="1">
            <x v="1"/>
          </reference>
        </references>
      </pivotArea>
    </format>
    <format dxfId="11">
      <pivotArea dataOnly="0" outline="0" fieldPosition="0">
        <references count="1">
          <reference field="4" count="1">
            <x v="1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2" cacheId="9" applyNumberFormats="0" applyBorderFormats="0" applyFontFormats="0" applyPatternFormats="0" applyAlignmentFormats="0" applyWidthHeightFormats="1" dataCaption="Data" updatedVersion="4" showMemberPropertyTips="0" useAutoFormatting="1" itemPrintTitles="1" createdVersion="1" indent="0" compact="0" compactData="0" gridDropZones="1">
  <location ref="A3:C10" firstHeaderRow="1" firstDataRow="2" firstDataCol="1" rowPageCount="1" colPageCount="1"/>
  <pivotFields count="5">
    <pivotField axis="axisRow" compact="0" outline="0" subtotalTop="0" showAll="0" includeNewItemsInFilter="1">
      <items count="6">
        <item x="0"/>
        <item x="1"/>
        <item x="2"/>
        <item x="3"/>
        <item x="4"/>
        <item t="default"/>
      </items>
    </pivotField>
    <pivotField axis="axisPage" compact="0" outline="0" subtotalTop="0" showAll="0" includeNewItemsInFilter="1" countASubtotal="1">
      <items count="3">
        <item x="0"/>
        <item x="1"/>
        <item t="countA"/>
      </items>
    </pivotField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dragToRow="0" dragToCol="0" dragToPage="0" showAll="0" includeNewItemsInFilter="1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0"/>
  </pageFields>
  <dataFields count="2">
    <dataField name="Count of Name" fld="2" subtotal="count" baseField="0" baseItem="0"/>
    <dataField name="Count of Certified" fld="3" subtotal="count" baseField="0" baseItem="0"/>
  </dataFields>
  <pivotTableStyleInfo name="PivotStyleMedium2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ble1" displayName="Table1" ref="A1:D101" totalsRowShown="0">
  <sortState ref="A2:D101">
    <sortCondition ref="A2:A101"/>
    <sortCondition ref="C2:C101"/>
  </sortState>
  <tableColumns count="4">
    <tableColumn id="2" name="Region"/>
    <tableColumn id="6" name="Job Role"/>
    <tableColumn id="3" name="Name" dataDxfId="19"/>
    <tableColumn id="4" name="Certified" dataDxfId="18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id="13" name="team" displayName="team" ref="A1:E101" totalsRowShown="0">
  <sortState ref="A2:D101">
    <sortCondition ref="A2:A101"/>
    <sortCondition ref="C2:C101"/>
  </sortState>
  <tableColumns count="5">
    <tableColumn id="2" name="Region"/>
    <tableColumn id="6" name="Job Role"/>
    <tableColumn id="3" name="Name" dataDxfId="17"/>
    <tableColumn id="4" name="Certified" dataDxfId="16"/>
    <tableColumn id="7" name="Certified2" dataDxfId="15">
      <calculatedColumnFormula>IF(ISBLANK(D2),"N",D2)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A5" sqref="A5"/>
    </sheetView>
  </sheetViews>
  <sheetFormatPr defaultRowHeight="15" x14ac:dyDescent="0.25"/>
  <cols>
    <col min="1" max="1" width="11.28515625" bestFit="1" customWidth="1"/>
    <col min="2" max="2" width="14.42578125" bestFit="1" customWidth="1"/>
    <col min="3" max="3" width="17" bestFit="1" customWidth="1"/>
    <col min="4" max="4" width="7.7109375" customWidth="1"/>
    <col min="5" max="5" width="10.140625" customWidth="1"/>
    <col min="6" max="6" width="21.7109375" style="20" customWidth="1"/>
    <col min="8" max="8" width="18.140625" bestFit="1" customWidth="1"/>
    <col min="9" max="9" width="19.42578125" bestFit="1" customWidth="1"/>
    <col min="10" max="10" width="23.140625" bestFit="1" customWidth="1"/>
  </cols>
  <sheetData>
    <row r="1" spans="1:6" x14ac:dyDescent="0.25">
      <c r="A1" s="19" t="s">
        <v>86</v>
      </c>
      <c r="B1" t="s">
        <v>88</v>
      </c>
    </row>
    <row r="2" spans="1:6" x14ac:dyDescent="0.25">
      <c r="F2" s="21" t="s">
        <v>123</v>
      </c>
    </row>
    <row r="3" spans="1:6" x14ac:dyDescent="0.25">
      <c r="B3" s="19" t="s">
        <v>80</v>
      </c>
      <c r="F3" s="21" t="s">
        <v>89</v>
      </c>
    </row>
    <row r="4" spans="1:6" x14ac:dyDescent="0.25">
      <c r="A4" s="19" t="s">
        <v>73</v>
      </c>
      <c r="B4" t="s">
        <v>81</v>
      </c>
      <c r="C4" t="s">
        <v>87</v>
      </c>
      <c r="D4" t="s">
        <v>82</v>
      </c>
      <c r="F4" s="21" t="s">
        <v>119</v>
      </c>
    </row>
    <row r="5" spans="1:6" x14ac:dyDescent="0.25">
      <c r="A5" t="s">
        <v>76</v>
      </c>
      <c r="B5" s="3">
        <v>21</v>
      </c>
      <c r="C5" s="3">
        <v>7</v>
      </c>
      <c r="D5" s="3" t="e">
        <v>#DIV/0!</v>
      </c>
      <c r="E5" s="3"/>
      <c r="F5" s="21">
        <f>+GETPIVOTDATA("Count of Certified",$A$3,"Region","CENTRAL")/GETPIVOTDATA("Count of Name",$A$3,"Region","CENTRAL")</f>
        <v>0.33333333333333331</v>
      </c>
    </row>
    <row r="6" spans="1:6" x14ac:dyDescent="0.25">
      <c r="A6" t="s">
        <v>74</v>
      </c>
      <c r="B6" s="3">
        <v>20</v>
      </c>
      <c r="C6" s="3">
        <v>8</v>
      </c>
      <c r="D6" s="3" t="e">
        <v>#DIV/0!</v>
      </c>
      <c r="E6" s="3"/>
      <c r="F6" s="21">
        <f>+GETPIVOTDATA("Count of Certified",$A$3,"Region","EAST")/GETPIVOTDATA("Count of Name",$A$3,"Region","EAST")</f>
        <v>0.4</v>
      </c>
    </row>
    <row r="7" spans="1:6" x14ac:dyDescent="0.25">
      <c r="A7" t="s">
        <v>77</v>
      </c>
      <c r="B7" s="3">
        <v>31</v>
      </c>
      <c r="C7" s="3">
        <v>17</v>
      </c>
      <c r="D7" s="3" t="e">
        <v>#DIV/0!</v>
      </c>
      <c r="E7" s="3"/>
      <c r="F7" s="21">
        <f>+GETPIVOTDATA("Count of Certified",$A$3,"Region","NORTH")/GETPIVOTDATA("Count of Name",$A$3,"Region","NORTH")</f>
        <v>0.54838709677419351</v>
      </c>
    </row>
    <row r="8" spans="1:6" x14ac:dyDescent="0.25">
      <c r="A8" t="s">
        <v>78</v>
      </c>
      <c r="B8" s="3">
        <v>5</v>
      </c>
      <c r="C8" s="3">
        <v>2</v>
      </c>
      <c r="D8" s="3" t="e">
        <v>#DIV/0!</v>
      </c>
      <c r="E8" s="3"/>
      <c r="F8" s="21">
        <f>+GETPIVOTDATA("Count of Certified",$A$3,"Region","SOUTH")/GETPIVOTDATA("Count of Name",$A$3,"Region","SOUTH")</f>
        <v>0.4</v>
      </c>
    </row>
    <row r="9" spans="1:6" x14ac:dyDescent="0.25">
      <c r="A9" t="s">
        <v>75</v>
      </c>
      <c r="B9" s="3">
        <v>23</v>
      </c>
      <c r="C9" s="3">
        <v>11</v>
      </c>
      <c r="D9" s="3" t="e">
        <v>#DIV/0!</v>
      </c>
      <c r="E9" s="3"/>
      <c r="F9" s="21">
        <f>+GETPIVOTDATA("Count of Certified",$A$3,"Region","WEST")/GETPIVOTDATA("Count of Name",$A$3,"Region","WEST")</f>
        <v>0.47826086956521741</v>
      </c>
    </row>
    <row r="10" spans="1:6" x14ac:dyDescent="0.25">
      <c r="A10" t="s">
        <v>79</v>
      </c>
      <c r="B10" s="3">
        <v>100</v>
      </c>
      <c r="C10" s="3">
        <v>45</v>
      </c>
      <c r="D10" s="3" t="e">
        <v>#DIV/0!</v>
      </c>
      <c r="E10" s="3"/>
      <c r="F10" s="21">
        <f>+GETPIVOTDATA("Count of Certified",$A$3)/GETPIVOTDATA("Count of Name",$A$3)</f>
        <v>0.45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workbookViewId="0">
      <selection activeCell="B10" sqref="B10"/>
    </sheetView>
  </sheetViews>
  <sheetFormatPr defaultRowHeight="15" x14ac:dyDescent="0.25"/>
  <cols>
    <col min="2" max="2" width="12.42578125" customWidth="1"/>
    <col min="3" max="3" width="33.140625" customWidth="1"/>
    <col min="4" max="4" width="10" style="2" customWidth="1"/>
    <col min="6" max="6" width="10.5703125" customWidth="1"/>
    <col min="7" max="7" width="17.42578125" customWidth="1"/>
    <col min="8" max="8" width="14.28515625" customWidth="1"/>
    <col min="9" max="9" width="12" customWidth="1"/>
    <col min="10" max="10" width="13.5703125" bestFit="1" customWidth="1"/>
  </cols>
  <sheetData>
    <row r="1" spans="1:9" x14ac:dyDescent="0.25">
      <c r="A1" t="s">
        <v>73</v>
      </c>
      <c r="B1" t="s">
        <v>86</v>
      </c>
      <c r="C1" t="s">
        <v>71</v>
      </c>
      <c r="D1" s="2" t="s">
        <v>72</v>
      </c>
    </row>
    <row r="2" spans="1:9" x14ac:dyDescent="0.25">
      <c r="A2" t="s">
        <v>76</v>
      </c>
      <c r="B2" t="s">
        <v>84</v>
      </c>
      <c r="C2" s="1" t="s">
        <v>37</v>
      </c>
    </row>
    <row r="3" spans="1:9" x14ac:dyDescent="0.25">
      <c r="A3" t="s">
        <v>76</v>
      </c>
      <c r="B3" t="s">
        <v>85</v>
      </c>
      <c r="C3" s="1" t="s">
        <v>90</v>
      </c>
      <c r="D3" s="2" t="s">
        <v>83</v>
      </c>
    </row>
    <row r="4" spans="1:9" x14ac:dyDescent="0.25">
      <c r="A4" t="s">
        <v>76</v>
      </c>
      <c r="B4" t="s">
        <v>85</v>
      </c>
      <c r="C4" s="1" t="s">
        <v>91</v>
      </c>
    </row>
    <row r="5" spans="1:9" x14ac:dyDescent="0.25">
      <c r="A5" t="s">
        <v>76</v>
      </c>
      <c r="B5" t="s">
        <v>84</v>
      </c>
      <c r="C5" s="1" t="s">
        <v>43</v>
      </c>
    </row>
    <row r="6" spans="1:9" x14ac:dyDescent="0.25">
      <c r="A6" t="s">
        <v>76</v>
      </c>
      <c r="B6" t="s">
        <v>84</v>
      </c>
      <c r="C6" s="1" t="s">
        <v>38</v>
      </c>
    </row>
    <row r="7" spans="1:9" x14ac:dyDescent="0.25">
      <c r="A7" t="s">
        <v>76</v>
      </c>
      <c r="B7" t="s">
        <v>85</v>
      </c>
      <c r="C7" s="1" t="s">
        <v>36</v>
      </c>
    </row>
    <row r="8" spans="1:9" x14ac:dyDescent="0.25">
      <c r="A8" t="s">
        <v>76</v>
      </c>
      <c r="B8" t="s">
        <v>85</v>
      </c>
      <c r="C8" s="1" t="s">
        <v>46</v>
      </c>
      <c r="D8" s="2" t="s">
        <v>83</v>
      </c>
      <c r="F8" s="4"/>
      <c r="G8" s="4"/>
      <c r="H8" s="5"/>
      <c r="I8" s="6"/>
    </row>
    <row r="9" spans="1:9" x14ac:dyDescent="0.25">
      <c r="A9" t="s">
        <v>76</v>
      </c>
      <c r="B9" t="s">
        <v>84</v>
      </c>
      <c r="C9" s="1" t="s">
        <v>40</v>
      </c>
      <c r="F9" s="4"/>
      <c r="G9" s="4"/>
      <c r="H9" s="13"/>
      <c r="I9" s="8"/>
    </row>
    <row r="10" spans="1:9" x14ac:dyDescent="0.25">
      <c r="A10" t="s">
        <v>76</v>
      </c>
      <c r="B10" t="s">
        <v>84</v>
      </c>
      <c r="C10" s="1" t="s">
        <v>42</v>
      </c>
      <c r="F10" s="4"/>
      <c r="G10" s="10"/>
      <c r="H10" s="14"/>
      <c r="I10" s="16"/>
    </row>
    <row r="11" spans="1:9" x14ac:dyDescent="0.25">
      <c r="A11" t="s">
        <v>76</v>
      </c>
      <c r="B11" t="s">
        <v>85</v>
      </c>
      <c r="C11" s="1" t="s">
        <v>92</v>
      </c>
      <c r="F11" s="11"/>
      <c r="G11" s="12"/>
      <c r="H11" s="3"/>
      <c r="I11" s="17"/>
    </row>
    <row r="12" spans="1:9" x14ac:dyDescent="0.25">
      <c r="A12" t="s">
        <v>76</v>
      </c>
      <c r="B12" t="s">
        <v>84</v>
      </c>
      <c r="C12" s="1" t="s">
        <v>41</v>
      </c>
      <c r="F12" s="11"/>
      <c r="G12" s="12"/>
      <c r="H12" s="3"/>
      <c r="I12" s="17"/>
    </row>
    <row r="13" spans="1:9" x14ac:dyDescent="0.25">
      <c r="A13" t="s">
        <v>76</v>
      </c>
      <c r="B13" t="s">
        <v>84</v>
      </c>
      <c r="C13" s="1" t="s">
        <v>93</v>
      </c>
      <c r="F13" s="11"/>
      <c r="G13" s="12"/>
      <c r="H13" s="3"/>
      <c r="I13" s="17"/>
    </row>
    <row r="14" spans="1:9" x14ac:dyDescent="0.25">
      <c r="A14" t="s">
        <v>76</v>
      </c>
      <c r="B14" t="s">
        <v>85</v>
      </c>
      <c r="C14" s="1" t="s">
        <v>34</v>
      </c>
      <c r="D14" s="2" t="s">
        <v>83</v>
      </c>
      <c r="F14" s="11"/>
      <c r="G14" s="12"/>
      <c r="H14" s="3"/>
      <c r="I14" s="17"/>
    </row>
    <row r="15" spans="1:9" x14ac:dyDescent="0.25">
      <c r="A15" t="s">
        <v>76</v>
      </c>
      <c r="B15" t="s">
        <v>85</v>
      </c>
      <c r="C15" s="1" t="s">
        <v>48</v>
      </c>
      <c r="D15" s="2" t="s">
        <v>83</v>
      </c>
      <c r="F15" s="7"/>
      <c r="G15" s="9"/>
      <c r="H15" s="15"/>
      <c r="I15" s="18"/>
    </row>
    <row r="16" spans="1:9" x14ac:dyDescent="0.25">
      <c r="A16" t="s">
        <v>76</v>
      </c>
      <c r="B16" t="s">
        <v>84</v>
      </c>
      <c r="C16" s="1" t="s">
        <v>44</v>
      </c>
    </row>
    <row r="17" spans="1:4" x14ac:dyDescent="0.25">
      <c r="A17" t="s">
        <v>76</v>
      </c>
      <c r="B17" t="s">
        <v>85</v>
      </c>
      <c r="C17" s="1" t="s">
        <v>47</v>
      </c>
      <c r="D17" s="2" t="s">
        <v>83</v>
      </c>
    </row>
    <row r="18" spans="1:4" x14ac:dyDescent="0.25">
      <c r="A18" t="s">
        <v>76</v>
      </c>
      <c r="B18" t="s">
        <v>84</v>
      </c>
      <c r="C18" s="1" t="s">
        <v>94</v>
      </c>
    </row>
    <row r="19" spans="1:4" x14ac:dyDescent="0.25">
      <c r="A19" t="s">
        <v>76</v>
      </c>
      <c r="B19" t="s">
        <v>85</v>
      </c>
      <c r="C19" s="1" t="s">
        <v>45</v>
      </c>
      <c r="D19" s="2" t="s">
        <v>83</v>
      </c>
    </row>
    <row r="20" spans="1:4" x14ac:dyDescent="0.25">
      <c r="A20" t="s">
        <v>76</v>
      </c>
      <c r="B20" t="s">
        <v>85</v>
      </c>
      <c r="C20" s="1" t="s">
        <v>35</v>
      </c>
      <c r="D20" s="2" t="s">
        <v>83</v>
      </c>
    </row>
    <row r="21" spans="1:4" x14ac:dyDescent="0.25">
      <c r="A21" t="s">
        <v>76</v>
      </c>
      <c r="B21" t="s">
        <v>84</v>
      </c>
      <c r="C21" s="1" t="s">
        <v>95</v>
      </c>
    </row>
    <row r="22" spans="1:4" x14ac:dyDescent="0.25">
      <c r="A22" t="s">
        <v>76</v>
      </c>
      <c r="B22" t="s">
        <v>84</v>
      </c>
      <c r="C22" s="1" t="s">
        <v>39</v>
      </c>
    </row>
    <row r="23" spans="1:4" x14ac:dyDescent="0.25">
      <c r="A23" t="s">
        <v>74</v>
      </c>
      <c r="B23" t="s">
        <v>85</v>
      </c>
      <c r="C23" s="1" t="s">
        <v>14</v>
      </c>
      <c r="D23" s="2" t="s">
        <v>83</v>
      </c>
    </row>
    <row r="24" spans="1:4" x14ac:dyDescent="0.25">
      <c r="A24" t="s">
        <v>74</v>
      </c>
      <c r="B24" t="s">
        <v>85</v>
      </c>
      <c r="C24" s="1" t="s">
        <v>1</v>
      </c>
      <c r="D24" s="2" t="s">
        <v>83</v>
      </c>
    </row>
    <row r="25" spans="1:4" x14ac:dyDescent="0.25">
      <c r="A25" t="s">
        <v>74</v>
      </c>
      <c r="B25" t="s">
        <v>85</v>
      </c>
      <c r="C25" s="1" t="s">
        <v>10</v>
      </c>
      <c r="D25" s="2" t="s">
        <v>83</v>
      </c>
    </row>
    <row r="26" spans="1:4" x14ac:dyDescent="0.25">
      <c r="A26" t="s">
        <v>74</v>
      </c>
      <c r="B26" t="s">
        <v>85</v>
      </c>
      <c r="C26" s="1" t="s">
        <v>96</v>
      </c>
    </row>
    <row r="27" spans="1:4" x14ac:dyDescent="0.25">
      <c r="A27" t="s">
        <v>74</v>
      </c>
      <c r="B27" t="s">
        <v>85</v>
      </c>
      <c r="C27" s="1" t="s">
        <v>6</v>
      </c>
    </row>
    <row r="28" spans="1:4" x14ac:dyDescent="0.25">
      <c r="A28" t="s">
        <v>74</v>
      </c>
      <c r="B28" t="s">
        <v>85</v>
      </c>
      <c r="C28" s="1" t="s">
        <v>4</v>
      </c>
      <c r="D28" s="2" t="s">
        <v>83</v>
      </c>
    </row>
    <row r="29" spans="1:4" x14ac:dyDescent="0.25">
      <c r="A29" t="s">
        <v>74</v>
      </c>
      <c r="B29" t="s">
        <v>85</v>
      </c>
      <c r="C29" s="1" t="s">
        <v>97</v>
      </c>
      <c r="D29" s="2" t="s">
        <v>83</v>
      </c>
    </row>
    <row r="30" spans="1:4" x14ac:dyDescent="0.25">
      <c r="A30" t="s">
        <v>74</v>
      </c>
      <c r="B30" t="s">
        <v>85</v>
      </c>
      <c r="C30" s="1" t="s">
        <v>12</v>
      </c>
    </row>
    <row r="31" spans="1:4" x14ac:dyDescent="0.25">
      <c r="A31" t="s">
        <v>74</v>
      </c>
      <c r="B31" t="s">
        <v>85</v>
      </c>
      <c r="C31" s="1" t="s">
        <v>98</v>
      </c>
    </row>
    <row r="32" spans="1:4" x14ac:dyDescent="0.25">
      <c r="A32" t="s">
        <v>74</v>
      </c>
      <c r="B32" t="s">
        <v>85</v>
      </c>
      <c r="C32" s="1" t="s">
        <v>11</v>
      </c>
    </row>
    <row r="33" spans="1:4" x14ac:dyDescent="0.25">
      <c r="A33" t="s">
        <v>74</v>
      </c>
      <c r="B33" t="s">
        <v>85</v>
      </c>
      <c r="C33" s="1" t="s">
        <v>7</v>
      </c>
    </row>
    <row r="34" spans="1:4" x14ac:dyDescent="0.25">
      <c r="A34" t="s">
        <v>74</v>
      </c>
      <c r="B34" t="s">
        <v>85</v>
      </c>
      <c r="C34" s="1" t="s">
        <v>99</v>
      </c>
    </row>
    <row r="35" spans="1:4" x14ac:dyDescent="0.25">
      <c r="A35" t="s">
        <v>74</v>
      </c>
      <c r="B35" t="s">
        <v>85</v>
      </c>
      <c r="C35" s="1" t="s">
        <v>13</v>
      </c>
      <c r="D35" s="2" t="s">
        <v>83</v>
      </c>
    </row>
    <row r="36" spans="1:4" x14ac:dyDescent="0.25">
      <c r="A36" t="s">
        <v>74</v>
      </c>
      <c r="B36" t="s">
        <v>85</v>
      </c>
      <c r="C36" s="1" t="s">
        <v>9</v>
      </c>
    </row>
    <row r="37" spans="1:4" x14ac:dyDescent="0.25">
      <c r="A37" t="s">
        <v>74</v>
      </c>
      <c r="B37" t="s">
        <v>85</v>
      </c>
      <c r="C37" s="1" t="s">
        <v>2</v>
      </c>
      <c r="D37" s="2" t="s">
        <v>83</v>
      </c>
    </row>
    <row r="38" spans="1:4" x14ac:dyDescent="0.25">
      <c r="A38" t="s">
        <v>74</v>
      </c>
      <c r="B38" t="s">
        <v>85</v>
      </c>
      <c r="C38" s="1" t="s">
        <v>3</v>
      </c>
      <c r="D38" s="2" t="s">
        <v>83</v>
      </c>
    </row>
    <row r="39" spans="1:4" x14ac:dyDescent="0.25">
      <c r="A39" t="s">
        <v>74</v>
      </c>
      <c r="B39" t="s">
        <v>85</v>
      </c>
      <c r="C39" s="1" t="s">
        <v>100</v>
      </c>
    </row>
    <row r="40" spans="1:4" x14ac:dyDescent="0.25">
      <c r="A40" t="s">
        <v>74</v>
      </c>
      <c r="B40" t="s">
        <v>85</v>
      </c>
      <c r="C40" s="1" t="s">
        <v>5</v>
      </c>
    </row>
    <row r="41" spans="1:4" x14ac:dyDescent="0.25">
      <c r="A41" t="s">
        <v>74</v>
      </c>
      <c r="B41" t="s">
        <v>85</v>
      </c>
      <c r="C41" s="1" t="s">
        <v>8</v>
      </c>
    </row>
    <row r="42" spans="1:4" x14ac:dyDescent="0.25">
      <c r="A42" t="s">
        <v>74</v>
      </c>
      <c r="B42" t="s">
        <v>85</v>
      </c>
      <c r="C42" s="1" t="s">
        <v>0</v>
      </c>
    </row>
    <row r="43" spans="1:4" x14ac:dyDescent="0.25">
      <c r="A43" t="s">
        <v>77</v>
      </c>
      <c r="B43" t="s">
        <v>85</v>
      </c>
      <c r="C43" s="1" t="s">
        <v>65</v>
      </c>
    </row>
    <row r="44" spans="1:4" x14ac:dyDescent="0.25">
      <c r="A44" t="s">
        <v>77</v>
      </c>
      <c r="B44" t="s">
        <v>84</v>
      </c>
      <c r="C44" s="1" t="s">
        <v>101</v>
      </c>
      <c r="D44" s="2" t="s">
        <v>83</v>
      </c>
    </row>
    <row r="45" spans="1:4" x14ac:dyDescent="0.25">
      <c r="A45" t="s">
        <v>77</v>
      </c>
      <c r="B45" t="s">
        <v>85</v>
      </c>
      <c r="C45" s="1" t="s">
        <v>102</v>
      </c>
      <c r="D45" s="2" t="s">
        <v>83</v>
      </c>
    </row>
    <row r="46" spans="1:4" x14ac:dyDescent="0.25">
      <c r="A46" t="s">
        <v>77</v>
      </c>
      <c r="B46" t="s">
        <v>84</v>
      </c>
      <c r="C46" s="1" t="s">
        <v>103</v>
      </c>
    </row>
    <row r="47" spans="1:4" x14ac:dyDescent="0.25">
      <c r="A47" t="s">
        <v>77</v>
      </c>
      <c r="B47" t="s">
        <v>85</v>
      </c>
      <c r="C47" s="1" t="s">
        <v>104</v>
      </c>
    </row>
    <row r="48" spans="1:4" x14ac:dyDescent="0.25">
      <c r="A48" t="s">
        <v>77</v>
      </c>
      <c r="B48" t="s">
        <v>85</v>
      </c>
      <c r="C48" s="1" t="s">
        <v>105</v>
      </c>
    </row>
    <row r="49" spans="1:4" x14ac:dyDescent="0.25">
      <c r="A49" t="s">
        <v>77</v>
      </c>
      <c r="B49" t="s">
        <v>85</v>
      </c>
      <c r="C49" s="1" t="s">
        <v>62</v>
      </c>
      <c r="D49" s="2" t="s">
        <v>83</v>
      </c>
    </row>
    <row r="50" spans="1:4" x14ac:dyDescent="0.25">
      <c r="A50" t="s">
        <v>77</v>
      </c>
      <c r="B50" t="s">
        <v>85</v>
      </c>
      <c r="C50" s="1" t="s">
        <v>49</v>
      </c>
      <c r="D50" s="2" t="s">
        <v>83</v>
      </c>
    </row>
    <row r="51" spans="1:4" x14ac:dyDescent="0.25">
      <c r="A51" t="s">
        <v>77</v>
      </c>
      <c r="B51" t="s">
        <v>85</v>
      </c>
      <c r="C51" s="1" t="s">
        <v>54</v>
      </c>
      <c r="D51" s="2" t="s">
        <v>83</v>
      </c>
    </row>
    <row r="52" spans="1:4" x14ac:dyDescent="0.25">
      <c r="A52" t="s">
        <v>77</v>
      </c>
      <c r="B52" t="s">
        <v>85</v>
      </c>
      <c r="C52" s="1" t="s">
        <v>52</v>
      </c>
    </row>
    <row r="53" spans="1:4" x14ac:dyDescent="0.25">
      <c r="A53" t="s">
        <v>77</v>
      </c>
      <c r="B53" t="s">
        <v>84</v>
      </c>
      <c r="C53" s="1" t="s">
        <v>58</v>
      </c>
      <c r="D53" s="2" t="s">
        <v>83</v>
      </c>
    </row>
    <row r="54" spans="1:4" x14ac:dyDescent="0.25">
      <c r="A54" t="s">
        <v>77</v>
      </c>
      <c r="B54" t="s">
        <v>85</v>
      </c>
      <c r="C54" s="1" t="s">
        <v>64</v>
      </c>
    </row>
    <row r="55" spans="1:4" x14ac:dyDescent="0.25">
      <c r="A55" t="s">
        <v>77</v>
      </c>
      <c r="B55" t="s">
        <v>85</v>
      </c>
      <c r="C55" s="1" t="s">
        <v>57</v>
      </c>
    </row>
    <row r="56" spans="1:4" x14ac:dyDescent="0.25">
      <c r="A56" t="s">
        <v>77</v>
      </c>
      <c r="B56" t="s">
        <v>85</v>
      </c>
      <c r="C56" s="1" t="s">
        <v>51</v>
      </c>
    </row>
    <row r="57" spans="1:4" x14ac:dyDescent="0.25">
      <c r="A57" t="s">
        <v>77</v>
      </c>
      <c r="B57" t="s">
        <v>84</v>
      </c>
      <c r="C57" s="1" t="s">
        <v>106</v>
      </c>
      <c r="D57" s="2" t="s">
        <v>83</v>
      </c>
    </row>
    <row r="58" spans="1:4" x14ac:dyDescent="0.25">
      <c r="A58" t="s">
        <v>77</v>
      </c>
      <c r="B58" t="s">
        <v>85</v>
      </c>
      <c r="C58" s="1" t="s">
        <v>107</v>
      </c>
      <c r="D58" s="2" t="s">
        <v>83</v>
      </c>
    </row>
    <row r="59" spans="1:4" x14ac:dyDescent="0.25">
      <c r="A59" t="s">
        <v>77</v>
      </c>
      <c r="B59" t="s">
        <v>85</v>
      </c>
      <c r="C59" s="1" t="s">
        <v>108</v>
      </c>
    </row>
    <row r="60" spans="1:4" x14ac:dyDescent="0.25">
      <c r="A60" t="s">
        <v>77</v>
      </c>
      <c r="B60" t="s">
        <v>85</v>
      </c>
      <c r="C60" s="1" t="s">
        <v>109</v>
      </c>
      <c r="D60" s="2" t="s">
        <v>83</v>
      </c>
    </row>
    <row r="61" spans="1:4" x14ac:dyDescent="0.25">
      <c r="A61" t="s">
        <v>77</v>
      </c>
      <c r="B61" t="s">
        <v>85</v>
      </c>
      <c r="C61" s="1" t="s">
        <v>50</v>
      </c>
      <c r="D61" s="2" t="s">
        <v>83</v>
      </c>
    </row>
    <row r="62" spans="1:4" x14ac:dyDescent="0.25">
      <c r="A62" t="s">
        <v>77</v>
      </c>
      <c r="B62" t="s">
        <v>85</v>
      </c>
      <c r="C62" s="1" t="s">
        <v>63</v>
      </c>
    </row>
    <row r="63" spans="1:4" x14ac:dyDescent="0.25">
      <c r="A63" t="s">
        <v>77</v>
      </c>
      <c r="B63" t="s">
        <v>84</v>
      </c>
      <c r="C63" s="1" t="s">
        <v>110</v>
      </c>
    </row>
    <row r="64" spans="1:4" x14ac:dyDescent="0.25">
      <c r="A64" t="s">
        <v>77</v>
      </c>
      <c r="B64" t="s">
        <v>85</v>
      </c>
      <c r="C64" s="1" t="s">
        <v>55</v>
      </c>
      <c r="D64" s="2" t="s">
        <v>83</v>
      </c>
    </row>
    <row r="65" spans="1:4" x14ac:dyDescent="0.25">
      <c r="A65" t="s">
        <v>77</v>
      </c>
      <c r="B65" t="s">
        <v>85</v>
      </c>
      <c r="C65" s="1" t="s">
        <v>60</v>
      </c>
    </row>
    <row r="66" spans="1:4" x14ac:dyDescent="0.25">
      <c r="A66" t="s">
        <v>77</v>
      </c>
      <c r="B66" t="s">
        <v>85</v>
      </c>
      <c r="C66" s="1" t="s">
        <v>66</v>
      </c>
      <c r="D66" s="2" t="s">
        <v>83</v>
      </c>
    </row>
    <row r="67" spans="1:4" x14ac:dyDescent="0.25">
      <c r="A67" t="s">
        <v>77</v>
      </c>
      <c r="B67" t="s">
        <v>85</v>
      </c>
      <c r="C67" s="1" t="s">
        <v>111</v>
      </c>
      <c r="D67" s="2" t="s">
        <v>83</v>
      </c>
    </row>
    <row r="68" spans="1:4" x14ac:dyDescent="0.25">
      <c r="A68" t="s">
        <v>77</v>
      </c>
      <c r="B68" t="s">
        <v>84</v>
      </c>
      <c r="C68" s="1" t="s">
        <v>59</v>
      </c>
      <c r="D68" s="2" t="s">
        <v>83</v>
      </c>
    </row>
    <row r="69" spans="1:4" x14ac:dyDescent="0.25">
      <c r="A69" t="s">
        <v>77</v>
      </c>
      <c r="B69" t="s">
        <v>85</v>
      </c>
      <c r="C69" s="1" t="s">
        <v>112</v>
      </c>
    </row>
    <row r="70" spans="1:4" x14ac:dyDescent="0.25">
      <c r="A70" t="s">
        <v>77</v>
      </c>
      <c r="B70" t="s">
        <v>84</v>
      </c>
      <c r="C70" s="1" t="s">
        <v>61</v>
      </c>
      <c r="D70" s="2" t="s">
        <v>83</v>
      </c>
    </row>
    <row r="71" spans="1:4" x14ac:dyDescent="0.25">
      <c r="A71" t="s">
        <v>77</v>
      </c>
      <c r="B71" t="s">
        <v>85</v>
      </c>
      <c r="C71" s="1" t="s">
        <v>53</v>
      </c>
      <c r="D71" s="2" t="s">
        <v>83</v>
      </c>
    </row>
    <row r="72" spans="1:4" x14ac:dyDescent="0.25">
      <c r="A72" t="s">
        <v>77</v>
      </c>
      <c r="B72" t="s">
        <v>85</v>
      </c>
      <c r="C72" s="1" t="s">
        <v>56</v>
      </c>
    </row>
    <row r="73" spans="1:4" x14ac:dyDescent="0.25">
      <c r="A73" t="s">
        <v>77</v>
      </c>
      <c r="B73" t="s">
        <v>84</v>
      </c>
      <c r="C73" s="1" t="s">
        <v>113</v>
      </c>
      <c r="D73" s="2" t="s">
        <v>83</v>
      </c>
    </row>
    <row r="74" spans="1:4" x14ac:dyDescent="0.25">
      <c r="A74" t="s">
        <v>78</v>
      </c>
      <c r="B74" t="s">
        <v>85</v>
      </c>
      <c r="C74" s="1" t="s">
        <v>67</v>
      </c>
    </row>
    <row r="75" spans="1:4" x14ac:dyDescent="0.25">
      <c r="A75" t="s">
        <v>78</v>
      </c>
      <c r="B75" t="s">
        <v>84</v>
      </c>
      <c r="C75" s="1" t="s">
        <v>70</v>
      </c>
      <c r="D75" s="2" t="s">
        <v>83</v>
      </c>
    </row>
    <row r="76" spans="1:4" x14ac:dyDescent="0.25">
      <c r="A76" t="s">
        <v>78</v>
      </c>
      <c r="B76" t="s">
        <v>85</v>
      </c>
      <c r="C76" s="1" t="s">
        <v>69</v>
      </c>
    </row>
    <row r="77" spans="1:4" x14ac:dyDescent="0.25">
      <c r="A77" t="s">
        <v>78</v>
      </c>
      <c r="B77" t="s">
        <v>84</v>
      </c>
      <c r="C77" s="1" t="s">
        <v>114</v>
      </c>
      <c r="D77" s="2" t="s">
        <v>83</v>
      </c>
    </row>
    <row r="78" spans="1:4" x14ac:dyDescent="0.25">
      <c r="A78" t="s">
        <v>78</v>
      </c>
      <c r="B78" t="s">
        <v>85</v>
      </c>
      <c r="C78" s="1" t="s">
        <v>68</v>
      </c>
    </row>
    <row r="79" spans="1:4" x14ac:dyDescent="0.25">
      <c r="A79" t="s">
        <v>75</v>
      </c>
      <c r="B79" t="s">
        <v>85</v>
      </c>
      <c r="C79" s="1" t="s">
        <v>30</v>
      </c>
      <c r="D79" s="2" t="s">
        <v>83</v>
      </c>
    </row>
    <row r="80" spans="1:4" x14ac:dyDescent="0.25">
      <c r="A80" t="s">
        <v>75</v>
      </c>
      <c r="B80" t="s">
        <v>85</v>
      </c>
      <c r="C80" s="1" t="s">
        <v>33</v>
      </c>
      <c r="D80" s="2" t="s">
        <v>83</v>
      </c>
    </row>
    <row r="81" spans="1:4" x14ac:dyDescent="0.25">
      <c r="A81" t="s">
        <v>75</v>
      </c>
      <c r="B81" t="s">
        <v>85</v>
      </c>
      <c r="C81" s="1" t="s">
        <v>115</v>
      </c>
    </row>
    <row r="82" spans="1:4" x14ac:dyDescent="0.25">
      <c r="A82" t="s">
        <v>75</v>
      </c>
      <c r="B82" t="s">
        <v>85</v>
      </c>
      <c r="C82" s="1" t="s">
        <v>18</v>
      </c>
    </row>
    <row r="83" spans="1:4" x14ac:dyDescent="0.25">
      <c r="A83" t="s">
        <v>75</v>
      </c>
      <c r="B83" t="s">
        <v>85</v>
      </c>
      <c r="C83" s="1" t="s">
        <v>28</v>
      </c>
    </row>
    <row r="84" spans="1:4" x14ac:dyDescent="0.25">
      <c r="A84" t="s">
        <v>75</v>
      </c>
      <c r="B84" t="s">
        <v>85</v>
      </c>
      <c r="C84" s="1" t="s">
        <v>22</v>
      </c>
      <c r="D84" s="2" t="s">
        <v>83</v>
      </c>
    </row>
    <row r="85" spans="1:4" x14ac:dyDescent="0.25">
      <c r="A85" t="s">
        <v>75</v>
      </c>
      <c r="B85" t="s">
        <v>85</v>
      </c>
      <c r="C85" s="1" t="s">
        <v>19</v>
      </c>
      <c r="D85" s="2" t="s">
        <v>83</v>
      </c>
    </row>
    <row r="86" spans="1:4" x14ac:dyDescent="0.25">
      <c r="A86" t="s">
        <v>75</v>
      </c>
      <c r="B86" t="s">
        <v>85</v>
      </c>
      <c r="C86" s="1" t="s">
        <v>25</v>
      </c>
    </row>
    <row r="87" spans="1:4" x14ac:dyDescent="0.25">
      <c r="A87" t="s">
        <v>75</v>
      </c>
      <c r="B87" t="s">
        <v>84</v>
      </c>
      <c r="C87" s="1" t="s">
        <v>17</v>
      </c>
    </row>
    <row r="88" spans="1:4" x14ac:dyDescent="0.25">
      <c r="A88" t="s">
        <v>75</v>
      </c>
      <c r="B88" t="s">
        <v>84</v>
      </c>
      <c r="C88" s="1" t="s">
        <v>31</v>
      </c>
    </row>
    <row r="89" spans="1:4" x14ac:dyDescent="0.25">
      <c r="A89" t="s">
        <v>75</v>
      </c>
      <c r="B89" t="s">
        <v>85</v>
      </c>
      <c r="C89" s="1" t="s">
        <v>21</v>
      </c>
    </row>
    <row r="90" spans="1:4" x14ac:dyDescent="0.25">
      <c r="A90" t="s">
        <v>75</v>
      </c>
      <c r="B90" t="s">
        <v>85</v>
      </c>
      <c r="C90" s="1" t="s">
        <v>26</v>
      </c>
      <c r="D90" s="2" t="s">
        <v>83</v>
      </c>
    </row>
    <row r="91" spans="1:4" x14ac:dyDescent="0.25">
      <c r="A91" t="s">
        <v>75</v>
      </c>
      <c r="B91" t="s">
        <v>85</v>
      </c>
      <c r="C91" s="1" t="s">
        <v>20</v>
      </c>
    </row>
    <row r="92" spans="1:4" x14ac:dyDescent="0.25">
      <c r="A92" t="s">
        <v>75</v>
      </c>
      <c r="B92" t="s">
        <v>85</v>
      </c>
      <c r="C92" s="1" t="s">
        <v>32</v>
      </c>
    </row>
    <row r="93" spans="1:4" x14ac:dyDescent="0.25">
      <c r="A93" t="s">
        <v>75</v>
      </c>
      <c r="B93" t="s">
        <v>85</v>
      </c>
      <c r="C93" s="1" t="s">
        <v>15</v>
      </c>
      <c r="D93" s="2" t="s">
        <v>83</v>
      </c>
    </row>
    <row r="94" spans="1:4" x14ac:dyDescent="0.25">
      <c r="A94" t="s">
        <v>75</v>
      </c>
      <c r="B94" t="s">
        <v>85</v>
      </c>
      <c r="C94" s="1" t="s">
        <v>116</v>
      </c>
      <c r="D94" s="2" t="s">
        <v>83</v>
      </c>
    </row>
    <row r="95" spans="1:4" x14ac:dyDescent="0.25">
      <c r="A95" t="s">
        <v>75</v>
      </c>
      <c r="B95" t="s">
        <v>85</v>
      </c>
      <c r="C95" s="1" t="s">
        <v>29</v>
      </c>
    </row>
    <row r="96" spans="1:4" x14ac:dyDescent="0.25">
      <c r="A96" t="s">
        <v>75</v>
      </c>
      <c r="B96" t="s">
        <v>85</v>
      </c>
      <c r="C96" s="1" t="s">
        <v>23</v>
      </c>
      <c r="D96" s="2" t="s">
        <v>83</v>
      </c>
    </row>
    <row r="97" spans="1:4" x14ac:dyDescent="0.25">
      <c r="A97" t="s">
        <v>75</v>
      </c>
      <c r="B97" t="s">
        <v>84</v>
      </c>
      <c r="C97" s="1" t="s">
        <v>117</v>
      </c>
      <c r="D97" s="2" t="s">
        <v>83</v>
      </c>
    </row>
    <row r="98" spans="1:4" x14ac:dyDescent="0.25">
      <c r="A98" t="s">
        <v>75</v>
      </c>
      <c r="B98" t="s">
        <v>85</v>
      </c>
      <c r="C98" s="1" t="s">
        <v>118</v>
      </c>
      <c r="D98" s="2" t="s">
        <v>83</v>
      </c>
    </row>
    <row r="99" spans="1:4" x14ac:dyDescent="0.25">
      <c r="A99" t="s">
        <v>75</v>
      </c>
      <c r="B99" t="s">
        <v>85</v>
      </c>
      <c r="C99" s="1" t="s">
        <v>24</v>
      </c>
    </row>
    <row r="100" spans="1:4" x14ac:dyDescent="0.25">
      <c r="A100" t="s">
        <v>75</v>
      </c>
      <c r="B100" t="s">
        <v>84</v>
      </c>
      <c r="C100" s="1" t="s">
        <v>27</v>
      </c>
      <c r="D100" s="2" t="s">
        <v>83</v>
      </c>
    </row>
    <row r="101" spans="1:4" x14ac:dyDescent="0.25">
      <c r="A101" t="s">
        <v>75</v>
      </c>
      <c r="B101" t="s">
        <v>84</v>
      </c>
      <c r="C101" s="1" t="s">
        <v>16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I5" sqref="I5"/>
    </sheetView>
  </sheetViews>
  <sheetFormatPr defaultRowHeight="15" x14ac:dyDescent="0.25"/>
  <cols>
    <col min="1" max="1" width="11.28515625" bestFit="1" customWidth="1"/>
    <col min="2" max="2" width="14.42578125" bestFit="1" customWidth="1"/>
    <col min="3" max="3" width="17" bestFit="1" customWidth="1"/>
    <col min="4" max="4" width="7.7109375" customWidth="1"/>
    <col min="5" max="5" width="10.140625" customWidth="1"/>
    <col min="6" max="6" width="21.7109375" style="20" customWidth="1"/>
    <col min="9" max="9" width="13.140625" customWidth="1"/>
    <col min="10" max="10" width="14.42578125" customWidth="1"/>
    <col min="11" max="12" width="18.140625" customWidth="1"/>
    <col min="13" max="13" width="18.140625" bestFit="1" customWidth="1"/>
    <col min="14" max="14" width="19.42578125" bestFit="1" customWidth="1"/>
    <col min="15" max="15" width="23.140625" bestFit="1" customWidth="1"/>
  </cols>
  <sheetData>
    <row r="1" spans="1:11" x14ac:dyDescent="0.25">
      <c r="A1" t="s">
        <v>86</v>
      </c>
      <c r="B1" t="s">
        <v>88</v>
      </c>
      <c r="I1" s="30" t="s">
        <v>86</v>
      </c>
      <c r="J1" s="31" t="s">
        <v>88</v>
      </c>
    </row>
    <row r="2" spans="1:11" x14ac:dyDescent="0.25">
      <c r="F2" s="20" t="s">
        <v>125</v>
      </c>
    </row>
    <row r="3" spans="1:11" x14ac:dyDescent="0.25">
      <c r="B3" t="s">
        <v>80</v>
      </c>
      <c r="F3" s="32" t="s">
        <v>124</v>
      </c>
      <c r="I3" s="22"/>
      <c r="J3" s="24" t="s">
        <v>80</v>
      </c>
      <c r="K3" s="23"/>
    </row>
    <row r="4" spans="1:11" x14ac:dyDescent="0.25">
      <c r="A4" t="s">
        <v>73</v>
      </c>
      <c r="B4" t="s">
        <v>81</v>
      </c>
      <c r="C4" t="s">
        <v>87</v>
      </c>
      <c r="F4" s="21" t="s">
        <v>119</v>
      </c>
      <c r="I4" s="24" t="s">
        <v>126</v>
      </c>
      <c r="J4" s="22" t="s">
        <v>81</v>
      </c>
      <c r="K4" s="27" t="s">
        <v>122</v>
      </c>
    </row>
    <row r="5" spans="1:11" x14ac:dyDescent="0.25">
      <c r="A5" t="s">
        <v>76</v>
      </c>
      <c r="B5" s="3">
        <v>21</v>
      </c>
      <c r="C5" s="3">
        <v>7</v>
      </c>
      <c r="F5" s="21">
        <f>C5/B5</f>
        <v>0.33333333333333331</v>
      </c>
      <c r="I5" s="33" t="s">
        <v>76</v>
      </c>
      <c r="J5" s="25">
        <v>21</v>
      </c>
      <c r="K5" s="28">
        <v>1</v>
      </c>
    </row>
    <row r="6" spans="1:11" x14ac:dyDescent="0.25">
      <c r="A6" t="s">
        <v>74</v>
      </c>
      <c r="B6" s="3">
        <v>20</v>
      </c>
      <c r="C6" s="3">
        <v>8</v>
      </c>
      <c r="F6" s="21">
        <f t="shared" ref="F6:F9" si="0">C6/B6</f>
        <v>0.4</v>
      </c>
      <c r="I6" s="34" t="s">
        <v>121</v>
      </c>
      <c r="J6" s="35">
        <v>14</v>
      </c>
      <c r="K6" s="36">
        <v>0.66666666666666663</v>
      </c>
    </row>
    <row r="7" spans="1:11" x14ac:dyDescent="0.25">
      <c r="A7" t="s">
        <v>77</v>
      </c>
      <c r="B7" s="3">
        <v>31</v>
      </c>
      <c r="C7" s="3">
        <v>17</v>
      </c>
      <c r="F7" s="21">
        <f t="shared" si="0"/>
        <v>0.54838709677419351</v>
      </c>
      <c r="I7" s="39" t="s">
        <v>83</v>
      </c>
      <c r="J7" s="40">
        <v>7</v>
      </c>
      <c r="K7" s="41">
        <v>0.33333333333333331</v>
      </c>
    </row>
    <row r="8" spans="1:11" x14ac:dyDescent="0.25">
      <c r="A8" t="s">
        <v>78</v>
      </c>
      <c r="B8" s="3">
        <v>5</v>
      </c>
      <c r="C8" s="3">
        <v>2</v>
      </c>
      <c r="F8" s="21">
        <f t="shared" si="0"/>
        <v>0.4</v>
      </c>
      <c r="I8" s="37" t="s">
        <v>74</v>
      </c>
      <c r="J8" s="35">
        <v>20</v>
      </c>
      <c r="K8" s="36">
        <v>1</v>
      </c>
    </row>
    <row r="9" spans="1:11" x14ac:dyDescent="0.25">
      <c r="A9" t="s">
        <v>75</v>
      </c>
      <c r="B9" s="3">
        <v>23</v>
      </c>
      <c r="C9" s="3">
        <v>11</v>
      </c>
      <c r="F9" s="21">
        <f t="shared" si="0"/>
        <v>0.47826086956521741</v>
      </c>
      <c r="I9" s="34" t="s">
        <v>121</v>
      </c>
      <c r="J9" s="35">
        <v>12</v>
      </c>
      <c r="K9" s="36">
        <v>0.6</v>
      </c>
    </row>
    <row r="10" spans="1:11" x14ac:dyDescent="0.25">
      <c r="A10" t="s">
        <v>79</v>
      </c>
      <c r="B10" s="3">
        <v>100</v>
      </c>
      <c r="C10" s="3">
        <v>45</v>
      </c>
      <c r="I10" s="39" t="s">
        <v>83</v>
      </c>
      <c r="J10" s="40">
        <v>8</v>
      </c>
      <c r="K10" s="41">
        <v>0.4</v>
      </c>
    </row>
    <row r="11" spans="1:11" x14ac:dyDescent="0.25">
      <c r="I11" s="37" t="s">
        <v>77</v>
      </c>
      <c r="J11" s="35">
        <v>31</v>
      </c>
      <c r="K11" s="36">
        <v>1</v>
      </c>
    </row>
    <row r="12" spans="1:11" x14ac:dyDescent="0.25">
      <c r="I12" s="34" t="s">
        <v>121</v>
      </c>
      <c r="J12" s="35">
        <v>14</v>
      </c>
      <c r="K12" s="36">
        <v>0.45161290322580644</v>
      </c>
    </row>
    <row r="13" spans="1:11" x14ac:dyDescent="0.25">
      <c r="I13" s="39" t="s">
        <v>83</v>
      </c>
      <c r="J13" s="40">
        <v>17</v>
      </c>
      <c r="K13" s="41">
        <v>0.54838709677419351</v>
      </c>
    </row>
    <row r="14" spans="1:11" x14ac:dyDescent="0.25">
      <c r="I14" s="37" t="s">
        <v>78</v>
      </c>
      <c r="J14" s="35">
        <v>5</v>
      </c>
      <c r="K14" s="36">
        <v>1</v>
      </c>
    </row>
    <row r="15" spans="1:11" x14ac:dyDescent="0.25">
      <c r="I15" s="34" t="s">
        <v>121</v>
      </c>
      <c r="J15" s="35">
        <v>3</v>
      </c>
      <c r="K15" s="36">
        <v>0.6</v>
      </c>
    </row>
    <row r="16" spans="1:11" x14ac:dyDescent="0.25">
      <c r="I16" s="39" t="s">
        <v>83</v>
      </c>
      <c r="J16" s="40">
        <v>2</v>
      </c>
      <c r="K16" s="41">
        <v>0.4</v>
      </c>
    </row>
    <row r="17" spans="9:11" x14ac:dyDescent="0.25">
      <c r="I17" s="37" t="s">
        <v>75</v>
      </c>
      <c r="J17" s="35">
        <v>23</v>
      </c>
      <c r="K17" s="36">
        <v>1</v>
      </c>
    </row>
    <row r="18" spans="9:11" x14ac:dyDescent="0.25">
      <c r="I18" s="34" t="s">
        <v>121</v>
      </c>
      <c r="J18" s="35">
        <v>12</v>
      </c>
      <c r="K18" s="36">
        <v>0.52173913043478259</v>
      </c>
    </row>
    <row r="19" spans="9:11" x14ac:dyDescent="0.25">
      <c r="I19" s="39" t="s">
        <v>83</v>
      </c>
      <c r="J19" s="40">
        <v>11</v>
      </c>
      <c r="K19" s="41">
        <v>0.47826086956521741</v>
      </c>
    </row>
    <row r="20" spans="9:11" x14ac:dyDescent="0.25">
      <c r="I20" s="38" t="s">
        <v>79</v>
      </c>
      <c r="J20" s="26">
        <v>100</v>
      </c>
      <c r="K20" s="2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workbookViewId="0">
      <selection activeCell="C16" sqref="C16"/>
    </sheetView>
  </sheetViews>
  <sheetFormatPr defaultRowHeight="15" x14ac:dyDescent="0.25"/>
  <cols>
    <col min="2" max="2" width="12.42578125" customWidth="1"/>
    <col min="3" max="3" width="33.140625" customWidth="1"/>
    <col min="4" max="4" width="10" style="2" customWidth="1"/>
    <col min="6" max="6" width="10.5703125" customWidth="1"/>
    <col min="7" max="7" width="17.42578125" customWidth="1"/>
    <col min="8" max="8" width="14.28515625" customWidth="1"/>
    <col min="9" max="9" width="12" customWidth="1"/>
    <col min="10" max="10" width="13.5703125" bestFit="1" customWidth="1"/>
  </cols>
  <sheetData>
    <row r="1" spans="1:9" x14ac:dyDescent="0.25">
      <c r="A1" t="s">
        <v>73</v>
      </c>
      <c r="B1" t="s">
        <v>86</v>
      </c>
      <c r="C1" t="s">
        <v>71</v>
      </c>
      <c r="D1" s="2" t="s">
        <v>72</v>
      </c>
      <c r="E1" t="s">
        <v>120</v>
      </c>
    </row>
    <row r="2" spans="1:9" x14ac:dyDescent="0.25">
      <c r="A2" t="s">
        <v>76</v>
      </c>
      <c r="B2" t="s">
        <v>84</v>
      </c>
      <c r="C2" s="1" t="s">
        <v>37</v>
      </c>
      <c r="E2" t="str">
        <f t="shared" ref="E2:E33" si="0">IF(ISBLANK(D2),"N",D2)</f>
        <v>N</v>
      </c>
    </row>
    <row r="3" spans="1:9" x14ac:dyDescent="0.25">
      <c r="A3" t="s">
        <v>76</v>
      </c>
      <c r="B3" t="s">
        <v>85</v>
      </c>
      <c r="C3" s="1" t="s">
        <v>90</v>
      </c>
      <c r="D3" s="2" t="s">
        <v>83</v>
      </c>
      <c r="E3" t="str">
        <f t="shared" si="0"/>
        <v>Y</v>
      </c>
    </row>
    <row r="4" spans="1:9" x14ac:dyDescent="0.25">
      <c r="A4" t="s">
        <v>76</v>
      </c>
      <c r="B4" t="s">
        <v>85</v>
      </c>
      <c r="C4" s="1" t="s">
        <v>91</v>
      </c>
      <c r="E4" t="str">
        <f t="shared" si="0"/>
        <v>N</v>
      </c>
    </row>
    <row r="5" spans="1:9" x14ac:dyDescent="0.25">
      <c r="A5" t="s">
        <v>76</v>
      </c>
      <c r="B5" t="s">
        <v>84</v>
      </c>
      <c r="C5" s="1" t="s">
        <v>43</v>
      </c>
      <c r="E5" t="str">
        <f t="shared" si="0"/>
        <v>N</v>
      </c>
    </row>
    <row r="6" spans="1:9" x14ac:dyDescent="0.25">
      <c r="A6" t="s">
        <v>76</v>
      </c>
      <c r="B6" t="s">
        <v>84</v>
      </c>
      <c r="C6" s="1" t="s">
        <v>38</v>
      </c>
      <c r="E6" t="str">
        <f t="shared" si="0"/>
        <v>N</v>
      </c>
    </row>
    <row r="7" spans="1:9" x14ac:dyDescent="0.25">
      <c r="A7" t="s">
        <v>76</v>
      </c>
      <c r="B7" t="s">
        <v>85</v>
      </c>
      <c r="C7" s="1" t="s">
        <v>36</v>
      </c>
      <c r="E7" t="str">
        <f t="shared" si="0"/>
        <v>N</v>
      </c>
    </row>
    <row r="8" spans="1:9" x14ac:dyDescent="0.25">
      <c r="A8" t="s">
        <v>76</v>
      </c>
      <c r="B8" t="s">
        <v>85</v>
      </c>
      <c r="C8" s="1" t="s">
        <v>46</v>
      </c>
      <c r="D8" s="2" t="s">
        <v>83</v>
      </c>
      <c r="E8" t="str">
        <f t="shared" si="0"/>
        <v>Y</v>
      </c>
      <c r="F8" s="4"/>
      <c r="G8" s="4"/>
      <c r="H8" s="5"/>
      <c r="I8" s="6"/>
    </row>
    <row r="9" spans="1:9" x14ac:dyDescent="0.25">
      <c r="A9" t="s">
        <v>76</v>
      </c>
      <c r="B9" t="s">
        <v>84</v>
      </c>
      <c r="C9" s="1" t="s">
        <v>40</v>
      </c>
      <c r="E9" t="str">
        <f t="shared" si="0"/>
        <v>N</v>
      </c>
      <c r="F9" s="4"/>
      <c r="G9" s="4"/>
      <c r="H9" s="13"/>
      <c r="I9" s="8"/>
    </row>
    <row r="10" spans="1:9" x14ac:dyDescent="0.25">
      <c r="A10" t="s">
        <v>76</v>
      </c>
      <c r="B10" t="s">
        <v>84</v>
      </c>
      <c r="C10" s="1" t="s">
        <v>42</v>
      </c>
      <c r="E10" t="str">
        <f t="shared" si="0"/>
        <v>N</v>
      </c>
      <c r="F10" s="4"/>
      <c r="G10" s="10"/>
      <c r="H10" s="14"/>
      <c r="I10" s="16"/>
    </row>
    <row r="11" spans="1:9" x14ac:dyDescent="0.25">
      <c r="A11" t="s">
        <v>76</v>
      </c>
      <c r="B11" t="s">
        <v>85</v>
      </c>
      <c r="C11" s="1" t="s">
        <v>92</v>
      </c>
      <c r="E11" t="str">
        <f t="shared" si="0"/>
        <v>N</v>
      </c>
      <c r="F11" s="11"/>
      <c r="G11" s="12"/>
      <c r="H11" s="3"/>
      <c r="I11" s="17"/>
    </row>
    <row r="12" spans="1:9" x14ac:dyDescent="0.25">
      <c r="A12" t="s">
        <v>76</v>
      </c>
      <c r="B12" t="s">
        <v>84</v>
      </c>
      <c r="C12" s="1" t="s">
        <v>41</v>
      </c>
      <c r="E12" t="str">
        <f t="shared" si="0"/>
        <v>N</v>
      </c>
      <c r="F12" s="11"/>
      <c r="G12" s="12"/>
      <c r="H12" s="3"/>
      <c r="I12" s="17"/>
    </row>
    <row r="13" spans="1:9" x14ac:dyDescent="0.25">
      <c r="A13" t="s">
        <v>76</v>
      </c>
      <c r="B13" t="s">
        <v>84</v>
      </c>
      <c r="C13" s="1" t="s">
        <v>93</v>
      </c>
      <c r="E13" t="str">
        <f t="shared" si="0"/>
        <v>N</v>
      </c>
      <c r="F13" s="11"/>
      <c r="G13" s="12"/>
      <c r="H13" s="3"/>
      <c r="I13" s="17"/>
    </row>
    <row r="14" spans="1:9" x14ac:dyDescent="0.25">
      <c r="A14" t="s">
        <v>76</v>
      </c>
      <c r="B14" t="s">
        <v>85</v>
      </c>
      <c r="C14" s="1" t="s">
        <v>34</v>
      </c>
      <c r="D14" s="2" t="s">
        <v>83</v>
      </c>
      <c r="E14" t="str">
        <f t="shared" si="0"/>
        <v>Y</v>
      </c>
      <c r="F14" s="11"/>
      <c r="G14" s="12"/>
      <c r="H14" s="3"/>
      <c r="I14" s="17"/>
    </row>
    <row r="15" spans="1:9" x14ac:dyDescent="0.25">
      <c r="A15" t="s">
        <v>76</v>
      </c>
      <c r="B15" t="s">
        <v>85</v>
      </c>
      <c r="C15" s="1" t="s">
        <v>48</v>
      </c>
      <c r="D15" s="2" t="s">
        <v>83</v>
      </c>
      <c r="E15" t="str">
        <f t="shared" si="0"/>
        <v>Y</v>
      </c>
      <c r="F15" s="7"/>
      <c r="G15" s="9"/>
      <c r="H15" s="15"/>
      <c r="I15" s="18"/>
    </row>
    <row r="16" spans="1:9" x14ac:dyDescent="0.25">
      <c r="A16" t="s">
        <v>76</v>
      </c>
      <c r="B16" t="s">
        <v>84</v>
      </c>
      <c r="C16" s="1" t="s">
        <v>44</v>
      </c>
      <c r="E16" t="str">
        <f t="shared" si="0"/>
        <v>N</v>
      </c>
    </row>
    <row r="17" spans="1:5" x14ac:dyDescent="0.25">
      <c r="A17" t="s">
        <v>76</v>
      </c>
      <c r="B17" t="s">
        <v>85</v>
      </c>
      <c r="C17" s="1" t="s">
        <v>47</v>
      </c>
      <c r="D17" s="2" t="s">
        <v>83</v>
      </c>
      <c r="E17" t="str">
        <f t="shared" si="0"/>
        <v>Y</v>
      </c>
    </row>
    <row r="18" spans="1:5" x14ac:dyDescent="0.25">
      <c r="A18" t="s">
        <v>76</v>
      </c>
      <c r="B18" t="s">
        <v>84</v>
      </c>
      <c r="C18" s="1" t="s">
        <v>94</v>
      </c>
      <c r="E18" t="str">
        <f t="shared" si="0"/>
        <v>N</v>
      </c>
    </row>
    <row r="19" spans="1:5" x14ac:dyDescent="0.25">
      <c r="A19" t="s">
        <v>76</v>
      </c>
      <c r="B19" t="s">
        <v>85</v>
      </c>
      <c r="C19" s="1" t="s">
        <v>45</v>
      </c>
      <c r="D19" s="2" t="s">
        <v>83</v>
      </c>
      <c r="E19" t="str">
        <f t="shared" si="0"/>
        <v>Y</v>
      </c>
    </row>
    <row r="20" spans="1:5" x14ac:dyDescent="0.25">
      <c r="A20" t="s">
        <v>76</v>
      </c>
      <c r="B20" t="s">
        <v>85</v>
      </c>
      <c r="C20" s="1" t="s">
        <v>35</v>
      </c>
      <c r="D20" s="2" t="s">
        <v>83</v>
      </c>
      <c r="E20" t="str">
        <f t="shared" si="0"/>
        <v>Y</v>
      </c>
    </row>
    <row r="21" spans="1:5" x14ac:dyDescent="0.25">
      <c r="A21" t="s">
        <v>76</v>
      </c>
      <c r="B21" t="s">
        <v>84</v>
      </c>
      <c r="C21" s="1" t="s">
        <v>95</v>
      </c>
      <c r="E21" t="str">
        <f t="shared" si="0"/>
        <v>N</v>
      </c>
    </row>
    <row r="22" spans="1:5" x14ac:dyDescent="0.25">
      <c r="A22" t="s">
        <v>76</v>
      </c>
      <c r="B22" t="s">
        <v>84</v>
      </c>
      <c r="C22" s="1" t="s">
        <v>39</v>
      </c>
      <c r="E22" t="str">
        <f t="shared" si="0"/>
        <v>N</v>
      </c>
    </row>
    <row r="23" spans="1:5" x14ac:dyDescent="0.25">
      <c r="A23" t="s">
        <v>74</v>
      </c>
      <c r="B23" t="s">
        <v>85</v>
      </c>
      <c r="C23" s="1" t="s">
        <v>14</v>
      </c>
      <c r="D23" s="2" t="s">
        <v>83</v>
      </c>
      <c r="E23" t="str">
        <f t="shared" si="0"/>
        <v>Y</v>
      </c>
    </row>
    <row r="24" spans="1:5" x14ac:dyDescent="0.25">
      <c r="A24" t="s">
        <v>74</v>
      </c>
      <c r="B24" t="s">
        <v>85</v>
      </c>
      <c r="C24" s="1" t="s">
        <v>1</v>
      </c>
      <c r="D24" s="2" t="s">
        <v>83</v>
      </c>
      <c r="E24" t="str">
        <f t="shared" si="0"/>
        <v>Y</v>
      </c>
    </row>
    <row r="25" spans="1:5" x14ac:dyDescent="0.25">
      <c r="A25" t="s">
        <v>74</v>
      </c>
      <c r="B25" t="s">
        <v>85</v>
      </c>
      <c r="C25" s="1" t="s">
        <v>10</v>
      </c>
      <c r="D25" s="2" t="s">
        <v>83</v>
      </c>
      <c r="E25" t="str">
        <f t="shared" si="0"/>
        <v>Y</v>
      </c>
    </row>
    <row r="26" spans="1:5" x14ac:dyDescent="0.25">
      <c r="A26" t="s">
        <v>74</v>
      </c>
      <c r="B26" t="s">
        <v>85</v>
      </c>
      <c r="C26" s="1" t="s">
        <v>96</v>
      </c>
      <c r="E26" t="str">
        <f t="shared" si="0"/>
        <v>N</v>
      </c>
    </row>
    <row r="27" spans="1:5" x14ac:dyDescent="0.25">
      <c r="A27" t="s">
        <v>74</v>
      </c>
      <c r="B27" t="s">
        <v>85</v>
      </c>
      <c r="C27" s="1" t="s">
        <v>6</v>
      </c>
      <c r="E27" t="str">
        <f t="shared" si="0"/>
        <v>N</v>
      </c>
    </row>
    <row r="28" spans="1:5" x14ac:dyDescent="0.25">
      <c r="A28" t="s">
        <v>74</v>
      </c>
      <c r="B28" t="s">
        <v>85</v>
      </c>
      <c r="C28" s="1" t="s">
        <v>4</v>
      </c>
      <c r="D28" s="2" t="s">
        <v>83</v>
      </c>
      <c r="E28" t="str">
        <f t="shared" si="0"/>
        <v>Y</v>
      </c>
    </row>
    <row r="29" spans="1:5" x14ac:dyDescent="0.25">
      <c r="A29" t="s">
        <v>74</v>
      </c>
      <c r="B29" t="s">
        <v>85</v>
      </c>
      <c r="C29" s="1" t="s">
        <v>97</v>
      </c>
      <c r="D29" s="2" t="s">
        <v>83</v>
      </c>
      <c r="E29" t="str">
        <f t="shared" si="0"/>
        <v>Y</v>
      </c>
    </row>
    <row r="30" spans="1:5" x14ac:dyDescent="0.25">
      <c r="A30" t="s">
        <v>74</v>
      </c>
      <c r="B30" t="s">
        <v>85</v>
      </c>
      <c r="C30" s="1" t="s">
        <v>12</v>
      </c>
      <c r="E30" t="str">
        <f t="shared" si="0"/>
        <v>N</v>
      </c>
    </row>
    <row r="31" spans="1:5" x14ac:dyDescent="0.25">
      <c r="A31" t="s">
        <v>74</v>
      </c>
      <c r="B31" t="s">
        <v>85</v>
      </c>
      <c r="C31" s="1" t="s">
        <v>98</v>
      </c>
      <c r="E31" t="str">
        <f t="shared" si="0"/>
        <v>N</v>
      </c>
    </row>
    <row r="32" spans="1:5" x14ac:dyDescent="0.25">
      <c r="A32" t="s">
        <v>74</v>
      </c>
      <c r="B32" t="s">
        <v>85</v>
      </c>
      <c r="C32" s="1" t="s">
        <v>11</v>
      </c>
      <c r="E32" t="str">
        <f t="shared" si="0"/>
        <v>N</v>
      </c>
    </row>
    <row r="33" spans="1:5" x14ac:dyDescent="0.25">
      <c r="A33" t="s">
        <v>74</v>
      </c>
      <c r="B33" t="s">
        <v>85</v>
      </c>
      <c r="C33" s="1" t="s">
        <v>7</v>
      </c>
      <c r="E33" t="str">
        <f t="shared" si="0"/>
        <v>N</v>
      </c>
    </row>
    <row r="34" spans="1:5" x14ac:dyDescent="0.25">
      <c r="A34" t="s">
        <v>74</v>
      </c>
      <c r="B34" t="s">
        <v>85</v>
      </c>
      <c r="C34" s="1" t="s">
        <v>99</v>
      </c>
      <c r="E34" t="str">
        <f t="shared" ref="E34:E65" si="1">IF(ISBLANK(D34),"N",D34)</f>
        <v>N</v>
      </c>
    </row>
    <row r="35" spans="1:5" x14ac:dyDescent="0.25">
      <c r="A35" t="s">
        <v>74</v>
      </c>
      <c r="B35" t="s">
        <v>85</v>
      </c>
      <c r="C35" s="1" t="s">
        <v>13</v>
      </c>
      <c r="D35" s="2" t="s">
        <v>83</v>
      </c>
      <c r="E35" t="str">
        <f t="shared" si="1"/>
        <v>Y</v>
      </c>
    </row>
    <row r="36" spans="1:5" x14ac:dyDescent="0.25">
      <c r="A36" t="s">
        <v>74</v>
      </c>
      <c r="B36" t="s">
        <v>85</v>
      </c>
      <c r="C36" s="1" t="s">
        <v>9</v>
      </c>
      <c r="E36" t="str">
        <f t="shared" si="1"/>
        <v>N</v>
      </c>
    </row>
    <row r="37" spans="1:5" x14ac:dyDescent="0.25">
      <c r="A37" t="s">
        <v>74</v>
      </c>
      <c r="B37" t="s">
        <v>85</v>
      </c>
      <c r="C37" s="1" t="s">
        <v>2</v>
      </c>
      <c r="D37" s="2" t="s">
        <v>83</v>
      </c>
      <c r="E37" t="str">
        <f t="shared" si="1"/>
        <v>Y</v>
      </c>
    </row>
    <row r="38" spans="1:5" x14ac:dyDescent="0.25">
      <c r="A38" t="s">
        <v>74</v>
      </c>
      <c r="B38" t="s">
        <v>85</v>
      </c>
      <c r="C38" s="1" t="s">
        <v>3</v>
      </c>
      <c r="D38" s="2" t="s">
        <v>83</v>
      </c>
      <c r="E38" t="str">
        <f t="shared" si="1"/>
        <v>Y</v>
      </c>
    </row>
    <row r="39" spans="1:5" x14ac:dyDescent="0.25">
      <c r="A39" t="s">
        <v>74</v>
      </c>
      <c r="B39" t="s">
        <v>85</v>
      </c>
      <c r="C39" s="1" t="s">
        <v>100</v>
      </c>
      <c r="E39" t="str">
        <f t="shared" si="1"/>
        <v>N</v>
      </c>
    </row>
    <row r="40" spans="1:5" x14ac:dyDescent="0.25">
      <c r="A40" t="s">
        <v>74</v>
      </c>
      <c r="B40" t="s">
        <v>85</v>
      </c>
      <c r="C40" s="1" t="s">
        <v>5</v>
      </c>
      <c r="E40" t="str">
        <f t="shared" si="1"/>
        <v>N</v>
      </c>
    </row>
    <row r="41" spans="1:5" x14ac:dyDescent="0.25">
      <c r="A41" t="s">
        <v>74</v>
      </c>
      <c r="B41" t="s">
        <v>85</v>
      </c>
      <c r="C41" s="1" t="s">
        <v>8</v>
      </c>
      <c r="E41" t="str">
        <f t="shared" si="1"/>
        <v>N</v>
      </c>
    </row>
    <row r="42" spans="1:5" x14ac:dyDescent="0.25">
      <c r="A42" t="s">
        <v>74</v>
      </c>
      <c r="B42" t="s">
        <v>85</v>
      </c>
      <c r="C42" s="1" t="s">
        <v>0</v>
      </c>
      <c r="E42" t="str">
        <f t="shared" si="1"/>
        <v>N</v>
      </c>
    </row>
    <row r="43" spans="1:5" x14ac:dyDescent="0.25">
      <c r="A43" t="s">
        <v>77</v>
      </c>
      <c r="B43" t="s">
        <v>85</v>
      </c>
      <c r="C43" s="1" t="s">
        <v>65</v>
      </c>
      <c r="E43" t="str">
        <f t="shared" si="1"/>
        <v>N</v>
      </c>
    </row>
    <row r="44" spans="1:5" x14ac:dyDescent="0.25">
      <c r="A44" t="s">
        <v>77</v>
      </c>
      <c r="B44" t="s">
        <v>84</v>
      </c>
      <c r="C44" s="1" t="s">
        <v>101</v>
      </c>
      <c r="D44" s="2" t="s">
        <v>83</v>
      </c>
      <c r="E44" t="str">
        <f t="shared" si="1"/>
        <v>Y</v>
      </c>
    </row>
    <row r="45" spans="1:5" x14ac:dyDescent="0.25">
      <c r="A45" t="s">
        <v>77</v>
      </c>
      <c r="B45" t="s">
        <v>85</v>
      </c>
      <c r="C45" s="1" t="s">
        <v>102</v>
      </c>
      <c r="D45" s="2" t="s">
        <v>83</v>
      </c>
      <c r="E45" t="str">
        <f t="shared" si="1"/>
        <v>Y</v>
      </c>
    </row>
    <row r="46" spans="1:5" x14ac:dyDescent="0.25">
      <c r="A46" t="s">
        <v>77</v>
      </c>
      <c r="B46" t="s">
        <v>84</v>
      </c>
      <c r="C46" s="1" t="s">
        <v>103</v>
      </c>
      <c r="E46" t="str">
        <f t="shared" si="1"/>
        <v>N</v>
      </c>
    </row>
    <row r="47" spans="1:5" x14ac:dyDescent="0.25">
      <c r="A47" t="s">
        <v>77</v>
      </c>
      <c r="B47" t="s">
        <v>85</v>
      </c>
      <c r="C47" s="1" t="s">
        <v>104</v>
      </c>
      <c r="E47" t="str">
        <f t="shared" si="1"/>
        <v>N</v>
      </c>
    </row>
    <row r="48" spans="1:5" x14ac:dyDescent="0.25">
      <c r="A48" t="s">
        <v>77</v>
      </c>
      <c r="B48" t="s">
        <v>85</v>
      </c>
      <c r="C48" s="1" t="s">
        <v>105</v>
      </c>
      <c r="E48" t="str">
        <f t="shared" si="1"/>
        <v>N</v>
      </c>
    </row>
    <row r="49" spans="1:5" x14ac:dyDescent="0.25">
      <c r="A49" t="s">
        <v>77</v>
      </c>
      <c r="B49" t="s">
        <v>85</v>
      </c>
      <c r="C49" s="1" t="s">
        <v>62</v>
      </c>
      <c r="D49" s="2" t="s">
        <v>83</v>
      </c>
      <c r="E49" t="str">
        <f t="shared" si="1"/>
        <v>Y</v>
      </c>
    </row>
    <row r="50" spans="1:5" x14ac:dyDescent="0.25">
      <c r="A50" t="s">
        <v>77</v>
      </c>
      <c r="B50" t="s">
        <v>85</v>
      </c>
      <c r="C50" s="1" t="s">
        <v>49</v>
      </c>
      <c r="D50" s="2" t="s">
        <v>83</v>
      </c>
      <c r="E50" t="str">
        <f t="shared" si="1"/>
        <v>Y</v>
      </c>
    </row>
    <row r="51" spans="1:5" x14ac:dyDescent="0.25">
      <c r="A51" t="s">
        <v>77</v>
      </c>
      <c r="B51" t="s">
        <v>85</v>
      </c>
      <c r="C51" s="1" t="s">
        <v>54</v>
      </c>
      <c r="D51" s="2" t="s">
        <v>83</v>
      </c>
      <c r="E51" t="str">
        <f t="shared" si="1"/>
        <v>Y</v>
      </c>
    </row>
    <row r="52" spans="1:5" x14ac:dyDescent="0.25">
      <c r="A52" t="s">
        <v>77</v>
      </c>
      <c r="B52" t="s">
        <v>85</v>
      </c>
      <c r="C52" s="1" t="s">
        <v>52</v>
      </c>
      <c r="E52" t="str">
        <f t="shared" si="1"/>
        <v>N</v>
      </c>
    </row>
    <row r="53" spans="1:5" x14ac:dyDescent="0.25">
      <c r="A53" t="s">
        <v>77</v>
      </c>
      <c r="B53" t="s">
        <v>84</v>
      </c>
      <c r="C53" s="1" t="s">
        <v>58</v>
      </c>
      <c r="D53" s="2" t="s">
        <v>83</v>
      </c>
      <c r="E53" t="str">
        <f t="shared" si="1"/>
        <v>Y</v>
      </c>
    </row>
    <row r="54" spans="1:5" x14ac:dyDescent="0.25">
      <c r="A54" t="s">
        <v>77</v>
      </c>
      <c r="B54" t="s">
        <v>85</v>
      </c>
      <c r="C54" s="1" t="s">
        <v>64</v>
      </c>
      <c r="E54" t="str">
        <f t="shared" si="1"/>
        <v>N</v>
      </c>
    </row>
    <row r="55" spans="1:5" x14ac:dyDescent="0.25">
      <c r="A55" t="s">
        <v>77</v>
      </c>
      <c r="B55" t="s">
        <v>85</v>
      </c>
      <c r="C55" s="1" t="s">
        <v>57</v>
      </c>
      <c r="E55" t="str">
        <f t="shared" si="1"/>
        <v>N</v>
      </c>
    </row>
    <row r="56" spans="1:5" x14ac:dyDescent="0.25">
      <c r="A56" t="s">
        <v>77</v>
      </c>
      <c r="B56" t="s">
        <v>85</v>
      </c>
      <c r="C56" s="1" t="s">
        <v>51</v>
      </c>
      <c r="E56" t="str">
        <f t="shared" si="1"/>
        <v>N</v>
      </c>
    </row>
    <row r="57" spans="1:5" x14ac:dyDescent="0.25">
      <c r="A57" t="s">
        <v>77</v>
      </c>
      <c r="B57" t="s">
        <v>84</v>
      </c>
      <c r="C57" s="1" t="s">
        <v>106</v>
      </c>
      <c r="D57" s="2" t="s">
        <v>83</v>
      </c>
      <c r="E57" t="str">
        <f t="shared" si="1"/>
        <v>Y</v>
      </c>
    </row>
    <row r="58" spans="1:5" x14ac:dyDescent="0.25">
      <c r="A58" t="s">
        <v>77</v>
      </c>
      <c r="B58" t="s">
        <v>85</v>
      </c>
      <c r="C58" s="1" t="s">
        <v>107</v>
      </c>
      <c r="D58" s="2" t="s">
        <v>83</v>
      </c>
      <c r="E58" t="str">
        <f t="shared" si="1"/>
        <v>Y</v>
      </c>
    </row>
    <row r="59" spans="1:5" x14ac:dyDescent="0.25">
      <c r="A59" t="s">
        <v>77</v>
      </c>
      <c r="B59" t="s">
        <v>85</v>
      </c>
      <c r="C59" s="1" t="s">
        <v>108</v>
      </c>
      <c r="E59" t="str">
        <f t="shared" si="1"/>
        <v>N</v>
      </c>
    </row>
    <row r="60" spans="1:5" x14ac:dyDescent="0.25">
      <c r="A60" t="s">
        <v>77</v>
      </c>
      <c r="B60" t="s">
        <v>85</v>
      </c>
      <c r="C60" s="1" t="s">
        <v>109</v>
      </c>
      <c r="D60" s="2" t="s">
        <v>83</v>
      </c>
      <c r="E60" t="str">
        <f t="shared" si="1"/>
        <v>Y</v>
      </c>
    </row>
    <row r="61" spans="1:5" x14ac:dyDescent="0.25">
      <c r="A61" t="s">
        <v>77</v>
      </c>
      <c r="B61" t="s">
        <v>85</v>
      </c>
      <c r="C61" s="1" t="s">
        <v>50</v>
      </c>
      <c r="D61" s="2" t="s">
        <v>83</v>
      </c>
      <c r="E61" t="str">
        <f t="shared" si="1"/>
        <v>Y</v>
      </c>
    </row>
    <row r="62" spans="1:5" x14ac:dyDescent="0.25">
      <c r="A62" t="s">
        <v>77</v>
      </c>
      <c r="B62" t="s">
        <v>85</v>
      </c>
      <c r="C62" s="1" t="s">
        <v>63</v>
      </c>
      <c r="E62" t="str">
        <f t="shared" si="1"/>
        <v>N</v>
      </c>
    </row>
    <row r="63" spans="1:5" x14ac:dyDescent="0.25">
      <c r="A63" t="s">
        <v>77</v>
      </c>
      <c r="B63" t="s">
        <v>84</v>
      </c>
      <c r="C63" s="1" t="s">
        <v>110</v>
      </c>
      <c r="E63" t="str">
        <f t="shared" si="1"/>
        <v>N</v>
      </c>
    </row>
    <row r="64" spans="1:5" x14ac:dyDescent="0.25">
      <c r="A64" t="s">
        <v>77</v>
      </c>
      <c r="B64" t="s">
        <v>85</v>
      </c>
      <c r="C64" s="1" t="s">
        <v>55</v>
      </c>
      <c r="D64" s="2" t="s">
        <v>83</v>
      </c>
      <c r="E64" t="str">
        <f t="shared" si="1"/>
        <v>Y</v>
      </c>
    </row>
    <row r="65" spans="1:5" x14ac:dyDescent="0.25">
      <c r="A65" t="s">
        <v>77</v>
      </c>
      <c r="B65" t="s">
        <v>85</v>
      </c>
      <c r="C65" s="1" t="s">
        <v>60</v>
      </c>
      <c r="E65" t="str">
        <f t="shared" si="1"/>
        <v>N</v>
      </c>
    </row>
    <row r="66" spans="1:5" x14ac:dyDescent="0.25">
      <c r="A66" t="s">
        <v>77</v>
      </c>
      <c r="B66" t="s">
        <v>85</v>
      </c>
      <c r="C66" s="1" t="s">
        <v>66</v>
      </c>
      <c r="D66" s="2" t="s">
        <v>83</v>
      </c>
      <c r="E66" t="str">
        <f t="shared" ref="E66:E97" si="2">IF(ISBLANK(D66),"N",D66)</f>
        <v>Y</v>
      </c>
    </row>
    <row r="67" spans="1:5" x14ac:dyDescent="0.25">
      <c r="A67" t="s">
        <v>77</v>
      </c>
      <c r="B67" t="s">
        <v>85</v>
      </c>
      <c r="C67" s="1" t="s">
        <v>111</v>
      </c>
      <c r="D67" s="2" t="s">
        <v>83</v>
      </c>
      <c r="E67" t="str">
        <f t="shared" si="2"/>
        <v>Y</v>
      </c>
    </row>
    <row r="68" spans="1:5" x14ac:dyDescent="0.25">
      <c r="A68" t="s">
        <v>77</v>
      </c>
      <c r="B68" t="s">
        <v>84</v>
      </c>
      <c r="C68" s="1" t="s">
        <v>59</v>
      </c>
      <c r="D68" s="2" t="s">
        <v>83</v>
      </c>
      <c r="E68" t="str">
        <f t="shared" si="2"/>
        <v>Y</v>
      </c>
    </row>
    <row r="69" spans="1:5" x14ac:dyDescent="0.25">
      <c r="A69" t="s">
        <v>77</v>
      </c>
      <c r="B69" t="s">
        <v>85</v>
      </c>
      <c r="C69" s="1" t="s">
        <v>112</v>
      </c>
      <c r="E69" t="str">
        <f t="shared" si="2"/>
        <v>N</v>
      </c>
    </row>
    <row r="70" spans="1:5" x14ac:dyDescent="0.25">
      <c r="A70" t="s">
        <v>77</v>
      </c>
      <c r="B70" t="s">
        <v>84</v>
      </c>
      <c r="C70" s="1" t="s">
        <v>61</v>
      </c>
      <c r="D70" s="2" t="s">
        <v>83</v>
      </c>
      <c r="E70" t="str">
        <f t="shared" si="2"/>
        <v>Y</v>
      </c>
    </row>
    <row r="71" spans="1:5" x14ac:dyDescent="0.25">
      <c r="A71" t="s">
        <v>77</v>
      </c>
      <c r="B71" t="s">
        <v>85</v>
      </c>
      <c r="C71" s="1" t="s">
        <v>53</v>
      </c>
      <c r="D71" s="2" t="s">
        <v>83</v>
      </c>
      <c r="E71" t="str">
        <f t="shared" si="2"/>
        <v>Y</v>
      </c>
    </row>
    <row r="72" spans="1:5" x14ac:dyDescent="0.25">
      <c r="A72" t="s">
        <v>77</v>
      </c>
      <c r="B72" t="s">
        <v>85</v>
      </c>
      <c r="C72" s="1" t="s">
        <v>56</v>
      </c>
      <c r="E72" t="str">
        <f t="shared" si="2"/>
        <v>N</v>
      </c>
    </row>
    <row r="73" spans="1:5" x14ac:dyDescent="0.25">
      <c r="A73" t="s">
        <v>77</v>
      </c>
      <c r="B73" t="s">
        <v>84</v>
      </c>
      <c r="C73" s="1" t="s">
        <v>113</v>
      </c>
      <c r="D73" s="2" t="s">
        <v>83</v>
      </c>
      <c r="E73" t="str">
        <f t="shared" si="2"/>
        <v>Y</v>
      </c>
    </row>
    <row r="74" spans="1:5" x14ac:dyDescent="0.25">
      <c r="A74" t="s">
        <v>78</v>
      </c>
      <c r="B74" t="s">
        <v>85</v>
      </c>
      <c r="C74" s="1" t="s">
        <v>67</v>
      </c>
      <c r="E74" t="str">
        <f t="shared" si="2"/>
        <v>N</v>
      </c>
    </row>
    <row r="75" spans="1:5" x14ac:dyDescent="0.25">
      <c r="A75" t="s">
        <v>78</v>
      </c>
      <c r="B75" t="s">
        <v>84</v>
      </c>
      <c r="C75" s="1" t="s">
        <v>70</v>
      </c>
      <c r="D75" s="2" t="s">
        <v>83</v>
      </c>
      <c r="E75" t="str">
        <f t="shared" si="2"/>
        <v>Y</v>
      </c>
    </row>
    <row r="76" spans="1:5" x14ac:dyDescent="0.25">
      <c r="A76" t="s">
        <v>78</v>
      </c>
      <c r="B76" t="s">
        <v>85</v>
      </c>
      <c r="C76" s="1" t="s">
        <v>69</v>
      </c>
      <c r="E76" t="str">
        <f t="shared" si="2"/>
        <v>N</v>
      </c>
    </row>
    <row r="77" spans="1:5" x14ac:dyDescent="0.25">
      <c r="A77" t="s">
        <v>78</v>
      </c>
      <c r="B77" t="s">
        <v>84</v>
      </c>
      <c r="C77" s="1" t="s">
        <v>114</v>
      </c>
      <c r="D77" s="2" t="s">
        <v>83</v>
      </c>
      <c r="E77" t="str">
        <f t="shared" si="2"/>
        <v>Y</v>
      </c>
    </row>
    <row r="78" spans="1:5" x14ac:dyDescent="0.25">
      <c r="A78" t="s">
        <v>78</v>
      </c>
      <c r="B78" t="s">
        <v>85</v>
      </c>
      <c r="C78" s="1" t="s">
        <v>68</v>
      </c>
      <c r="E78" t="str">
        <f t="shared" si="2"/>
        <v>N</v>
      </c>
    </row>
    <row r="79" spans="1:5" x14ac:dyDescent="0.25">
      <c r="A79" t="s">
        <v>75</v>
      </c>
      <c r="B79" t="s">
        <v>85</v>
      </c>
      <c r="C79" s="1" t="s">
        <v>30</v>
      </c>
      <c r="D79" s="2" t="s">
        <v>83</v>
      </c>
      <c r="E79" t="str">
        <f t="shared" si="2"/>
        <v>Y</v>
      </c>
    </row>
    <row r="80" spans="1:5" x14ac:dyDescent="0.25">
      <c r="A80" t="s">
        <v>75</v>
      </c>
      <c r="B80" t="s">
        <v>85</v>
      </c>
      <c r="C80" s="1" t="s">
        <v>33</v>
      </c>
      <c r="D80" s="2" t="s">
        <v>83</v>
      </c>
      <c r="E80" t="str">
        <f t="shared" si="2"/>
        <v>Y</v>
      </c>
    </row>
    <row r="81" spans="1:5" x14ac:dyDescent="0.25">
      <c r="A81" t="s">
        <v>75</v>
      </c>
      <c r="B81" t="s">
        <v>85</v>
      </c>
      <c r="C81" s="1" t="s">
        <v>115</v>
      </c>
      <c r="E81" t="str">
        <f t="shared" si="2"/>
        <v>N</v>
      </c>
    </row>
    <row r="82" spans="1:5" x14ac:dyDescent="0.25">
      <c r="A82" t="s">
        <v>75</v>
      </c>
      <c r="B82" t="s">
        <v>85</v>
      </c>
      <c r="C82" s="1" t="s">
        <v>18</v>
      </c>
      <c r="E82" t="str">
        <f t="shared" si="2"/>
        <v>N</v>
      </c>
    </row>
    <row r="83" spans="1:5" x14ac:dyDescent="0.25">
      <c r="A83" t="s">
        <v>75</v>
      </c>
      <c r="B83" t="s">
        <v>85</v>
      </c>
      <c r="C83" s="1" t="s">
        <v>28</v>
      </c>
      <c r="E83" t="str">
        <f t="shared" si="2"/>
        <v>N</v>
      </c>
    </row>
    <row r="84" spans="1:5" x14ac:dyDescent="0.25">
      <c r="A84" t="s">
        <v>75</v>
      </c>
      <c r="B84" t="s">
        <v>85</v>
      </c>
      <c r="C84" s="1" t="s">
        <v>22</v>
      </c>
      <c r="D84" s="2" t="s">
        <v>83</v>
      </c>
      <c r="E84" t="str">
        <f t="shared" si="2"/>
        <v>Y</v>
      </c>
    </row>
    <row r="85" spans="1:5" x14ac:dyDescent="0.25">
      <c r="A85" t="s">
        <v>75</v>
      </c>
      <c r="B85" t="s">
        <v>85</v>
      </c>
      <c r="C85" s="1" t="s">
        <v>19</v>
      </c>
      <c r="D85" s="2" t="s">
        <v>83</v>
      </c>
      <c r="E85" t="str">
        <f t="shared" si="2"/>
        <v>Y</v>
      </c>
    </row>
    <row r="86" spans="1:5" x14ac:dyDescent="0.25">
      <c r="A86" t="s">
        <v>75</v>
      </c>
      <c r="B86" t="s">
        <v>85</v>
      </c>
      <c r="C86" s="1" t="s">
        <v>25</v>
      </c>
      <c r="E86" t="str">
        <f t="shared" si="2"/>
        <v>N</v>
      </c>
    </row>
    <row r="87" spans="1:5" x14ac:dyDescent="0.25">
      <c r="A87" t="s">
        <v>75</v>
      </c>
      <c r="B87" t="s">
        <v>84</v>
      </c>
      <c r="C87" s="1" t="s">
        <v>17</v>
      </c>
      <c r="E87" t="str">
        <f t="shared" si="2"/>
        <v>N</v>
      </c>
    </row>
    <row r="88" spans="1:5" x14ac:dyDescent="0.25">
      <c r="A88" t="s">
        <v>75</v>
      </c>
      <c r="B88" t="s">
        <v>84</v>
      </c>
      <c r="C88" s="1" t="s">
        <v>31</v>
      </c>
      <c r="E88" t="str">
        <f t="shared" si="2"/>
        <v>N</v>
      </c>
    </row>
    <row r="89" spans="1:5" x14ac:dyDescent="0.25">
      <c r="A89" t="s">
        <v>75</v>
      </c>
      <c r="B89" t="s">
        <v>85</v>
      </c>
      <c r="C89" s="1" t="s">
        <v>21</v>
      </c>
      <c r="E89" t="str">
        <f t="shared" si="2"/>
        <v>N</v>
      </c>
    </row>
    <row r="90" spans="1:5" x14ac:dyDescent="0.25">
      <c r="A90" t="s">
        <v>75</v>
      </c>
      <c r="B90" t="s">
        <v>85</v>
      </c>
      <c r="C90" s="1" t="s">
        <v>26</v>
      </c>
      <c r="D90" s="2" t="s">
        <v>83</v>
      </c>
      <c r="E90" t="str">
        <f t="shared" si="2"/>
        <v>Y</v>
      </c>
    </row>
    <row r="91" spans="1:5" x14ac:dyDescent="0.25">
      <c r="A91" t="s">
        <v>75</v>
      </c>
      <c r="B91" t="s">
        <v>85</v>
      </c>
      <c r="C91" s="1" t="s">
        <v>20</v>
      </c>
      <c r="E91" t="str">
        <f t="shared" si="2"/>
        <v>N</v>
      </c>
    </row>
    <row r="92" spans="1:5" x14ac:dyDescent="0.25">
      <c r="A92" t="s">
        <v>75</v>
      </c>
      <c r="B92" t="s">
        <v>85</v>
      </c>
      <c r="C92" s="1" t="s">
        <v>32</v>
      </c>
      <c r="E92" t="str">
        <f t="shared" si="2"/>
        <v>N</v>
      </c>
    </row>
    <row r="93" spans="1:5" x14ac:dyDescent="0.25">
      <c r="A93" t="s">
        <v>75</v>
      </c>
      <c r="B93" t="s">
        <v>85</v>
      </c>
      <c r="C93" s="1" t="s">
        <v>15</v>
      </c>
      <c r="D93" s="2" t="s">
        <v>83</v>
      </c>
      <c r="E93" t="str">
        <f t="shared" si="2"/>
        <v>Y</v>
      </c>
    </row>
    <row r="94" spans="1:5" x14ac:dyDescent="0.25">
      <c r="A94" t="s">
        <v>75</v>
      </c>
      <c r="B94" t="s">
        <v>85</v>
      </c>
      <c r="C94" s="1" t="s">
        <v>116</v>
      </c>
      <c r="D94" s="2" t="s">
        <v>83</v>
      </c>
      <c r="E94" t="str">
        <f t="shared" si="2"/>
        <v>Y</v>
      </c>
    </row>
    <row r="95" spans="1:5" x14ac:dyDescent="0.25">
      <c r="A95" t="s">
        <v>75</v>
      </c>
      <c r="B95" t="s">
        <v>85</v>
      </c>
      <c r="C95" s="1" t="s">
        <v>29</v>
      </c>
      <c r="E95" t="str">
        <f t="shared" si="2"/>
        <v>N</v>
      </c>
    </row>
    <row r="96" spans="1:5" x14ac:dyDescent="0.25">
      <c r="A96" t="s">
        <v>75</v>
      </c>
      <c r="B96" t="s">
        <v>85</v>
      </c>
      <c r="C96" s="1" t="s">
        <v>23</v>
      </c>
      <c r="D96" s="2" t="s">
        <v>83</v>
      </c>
      <c r="E96" t="str">
        <f t="shared" si="2"/>
        <v>Y</v>
      </c>
    </row>
    <row r="97" spans="1:5" x14ac:dyDescent="0.25">
      <c r="A97" t="s">
        <v>75</v>
      </c>
      <c r="B97" t="s">
        <v>84</v>
      </c>
      <c r="C97" s="1" t="s">
        <v>117</v>
      </c>
      <c r="D97" s="2" t="s">
        <v>83</v>
      </c>
      <c r="E97" t="str">
        <f t="shared" si="2"/>
        <v>Y</v>
      </c>
    </row>
    <row r="98" spans="1:5" x14ac:dyDescent="0.25">
      <c r="A98" t="s">
        <v>75</v>
      </c>
      <c r="B98" t="s">
        <v>85</v>
      </c>
      <c r="C98" s="1" t="s">
        <v>118</v>
      </c>
      <c r="D98" s="2" t="s">
        <v>83</v>
      </c>
      <c r="E98" t="str">
        <f t="shared" ref="E98:E129" si="3">IF(ISBLANK(D98),"N",D98)</f>
        <v>Y</v>
      </c>
    </row>
    <row r="99" spans="1:5" x14ac:dyDescent="0.25">
      <c r="A99" t="s">
        <v>75</v>
      </c>
      <c r="B99" t="s">
        <v>85</v>
      </c>
      <c r="C99" s="1" t="s">
        <v>24</v>
      </c>
      <c r="E99" t="str">
        <f t="shared" si="3"/>
        <v>N</v>
      </c>
    </row>
    <row r="100" spans="1:5" x14ac:dyDescent="0.25">
      <c r="A100" t="s">
        <v>75</v>
      </c>
      <c r="B100" t="s">
        <v>84</v>
      </c>
      <c r="C100" s="1" t="s">
        <v>27</v>
      </c>
      <c r="D100" s="2" t="s">
        <v>83</v>
      </c>
      <c r="E100" t="str">
        <f t="shared" si="3"/>
        <v>Y</v>
      </c>
    </row>
    <row r="101" spans="1:5" x14ac:dyDescent="0.25">
      <c r="A101" t="s">
        <v>75</v>
      </c>
      <c r="B101" t="s">
        <v>84</v>
      </c>
      <c r="C101" s="1" t="s">
        <v>16</v>
      </c>
      <c r="E101" t="str">
        <f t="shared" si="3"/>
        <v>N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Pivot</vt:lpstr>
      <vt:lpstr>Company team</vt:lpstr>
      <vt:lpstr>Pivot-Imre</vt:lpstr>
      <vt:lpstr>Company team-imre</vt:lpstr>
    </vt:vector>
  </TitlesOfParts>
  <Company>IBM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ADMINIBM</dc:creator>
  <cp:lastModifiedBy>Rendszergazda</cp:lastModifiedBy>
  <dcterms:created xsi:type="dcterms:W3CDTF">2015-09-07T08:38:12Z</dcterms:created>
  <dcterms:modified xsi:type="dcterms:W3CDTF">2015-09-07T17:00:49Z</dcterms:modified>
</cp:coreProperties>
</file>