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rkt_000\OneDrive\T\2009\2009.01\Shell\Új mappa\"/>
    </mc:Choice>
  </mc:AlternateContent>
  <bookViews>
    <workbookView xWindow="0" yWindow="0" windowWidth="24000" windowHeight="9510" activeTab="1"/>
  </bookViews>
  <sheets>
    <sheet name="EUR" sheetId="4" r:id="rId1"/>
    <sheet name="Munka1" sheetId="5" r:id="rId2"/>
  </sheets>
  <definedNames>
    <definedName name="_xlnm._FilterDatabase" localSheetId="0" hidden="1">EUR!$A$1:$X$37</definedName>
  </definedNames>
  <calcPr calcId="171027" iterateDelta="1E-4"/>
</workbook>
</file>

<file path=xl/calcChain.xml><?xml version="1.0" encoding="utf-8"?>
<calcChain xmlns="http://schemas.openxmlformats.org/spreadsheetml/2006/main">
  <c r="S40" i="4" l="1"/>
  <c r="T37" i="4"/>
  <c r="S37" i="4"/>
  <c r="S41" i="4" s="1"/>
  <c r="T36" i="4"/>
  <c r="S36" i="4"/>
  <c r="T35" i="4"/>
  <c r="S35" i="4"/>
  <c r="T34" i="4"/>
  <c r="S34" i="4"/>
  <c r="T33" i="4"/>
  <c r="S33" i="4"/>
  <c r="S39" i="4" s="1"/>
  <c r="T32" i="4"/>
  <c r="S32" i="4"/>
  <c r="T31" i="4"/>
  <c r="S31" i="4"/>
  <c r="T30" i="4"/>
  <c r="S30" i="4"/>
  <c r="T29" i="4"/>
  <c r="S29" i="4"/>
  <c r="T28" i="4"/>
  <c r="S28" i="4"/>
  <c r="T27" i="4"/>
  <c r="S27" i="4"/>
  <c r="S26" i="4"/>
  <c r="S25" i="4"/>
  <c r="S24" i="4"/>
  <c r="S23" i="4"/>
  <c r="S22" i="4"/>
  <c r="S21" i="4"/>
  <c r="T21" i="4" s="1"/>
  <c r="S20" i="4"/>
  <c r="S19" i="4"/>
  <c r="S18" i="4"/>
  <c r="S17" i="4"/>
  <c r="S16" i="4"/>
  <c r="T16" i="4" s="1"/>
  <c r="S15" i="4"/>
  <c r="S14" i="4"/>
  <c r="S13" i="4"/>
  <c r="S12" i="4"/>
  <c r="S11" i="4"/>
  <c r="S10" i="4"/>
  <c r="S9" i="4"/>
  <c r="S8" i="4"/>
  <c r="S7" i="4"/>
  <c r="T6" i="4"/>
  <c r="S6" i="4"/>
  <c r="S5" i="4"/>
  <c r="S4" i="4"/>
  <c r="S3" i="4"/>
  <c r="S2" i="4"/>
</calcChain>
</file>

<file path=xl/sharedStrings.xml><?xml version="1.0" encoding="utf-8"?>
<sst xmlns="http://schemas.openxmlformats.org/spreadsheetml/2006/main" count="600" uniqueCount="161">
  <si>
    <t>Ügyfélkönyvelési szám</t>
  </si>
  <si>
    <t>Ügyfélkönyvelési számhoz tartozó név</t>
  </si>
  <si>
    <t>Ügyfél neve</t>
  </si>
  <si>
    <t>Ügyfélazonosító szám</t>
  </si>
  <si>
    <t>Rövid kártyaszám</t>
  </si>
  <si>
    <t>Rendszám</t>
  </si>
  <si>
    <t>Vezető neve</t>
  </si>
  <si>
    <t>Tranzakció dátuma</t>
  </si>
  <si>
    <t>Tranzakció időpontja</t>
  </si>
  <si>
    <t>Telephely</t>
  </si>
  <si>
    <t>Terméknév</t>
  </si>
  <si>
    <t>Mennyiség</t>
  </si>
  <si>
    <t>Tranzakció pénzneme</t>
  </si>
  <si>
    <t>Egységár</t>
  </si>
  <si>
    <t>Árengedmény egységenként</t>
  </si>
  <si>
    <t>Kézbesítési árengedmény (helyi pénznemben)</t>
  </si>
  <si>
    <t>Adó (helyi pénznemben)</t>
  </si>
  <si>
    <t>Nettó összeg (helyi pénznemben)</t>
  </si>
  <si>
    <t>Számlázott (igen/nem)</t>
  </si>
  <si>
    <t>Telephely kódja</t>
  </si>
  <si>
    <t>Bizonylat szám</t>
  </si>
  <si>
    <t>Kedvezmény típus</t>
  </si>
  <si>
    <t>12487379</t>
  </si>
  <si>
    <t>MERK TRANS KFT.</t>
  </si>
  <si>
    <t>50024334</t>
  </si>
  <si>
    <t/>
  </si>
  <si>
    <t>21:27</t>
  </si>
  <si>
    <t>00016 - Eurovignette</t>
  </si>
  <si>
    <t>Y</t>
  </si>
  <si>
    <t>0074</t>
  </si>
  <si>
    <t>NKW 728</t>
  </si>
  <si>
    <t>14/03/2016</t>
  </si>
  <si>
    <t>INTERNET</t>
  </si>
  <si>
    <t>EUR</t>
  </si>
  <si>
    <t>DE</t>
  </si>
  <si>
    <t xml:space="preserve">124867       </t>
  </si>
  <si>
    <t>7:18</t>
  </si>
  <si>
    <t>00014 - Road tax</t>
  </si>
  <si>
    <t>0024</t>
  </si>
  <si>
    <t>MAA 407</t>
  </si>
  <si>
    <t>06/02/2016</t>
  </si>
  <si>
    <t>GNETTE</t>
  </si>
  <si>
    <t>LTVi</t>
  </si>
  <si>
    <t xml:space="preserve">005136       </t>
  </si>
  <si>
    <t>11/02/2016</t>
  </si>
  <si>
    <t>8:49</t>
  </si>
  <si>
    <t xml:space="preserve">007204       </t>
  </si>
  <si>
    <t>0016</t>
  </si>
  <si>
    <t>LTR 411</t>
  </si>
  <si>
    <t>09/06/2016</t>
  </si>
  <si>
    <t>11:09</t>
  </si>
  <si>
    <t>TILBURG 5032 MN 2</t>
  </si>
  <si>
    <t>00069 - VAT-ex breakdown</t>
  </si>
  <si>
    <t>T999</t>
  </si>
  <si>
    <t xml:space="preserve">203404       </t>
  </si>
  <si>
    <t>30/01/2016</t>
  </si>
  <si>
    <t>8:14</t>
  </si>
  <si>
    <t>HASSLOCH, RICHARD-SA</t>
  </si>
  <si>
    <t>00031 - Truck Diesel</t>
  </si>
  <si>
    <t>1044</t>
  </si>
  <si>
    <t xml:space="preserve">004005       </t>
  </si>
  <si>
    <t>8:23</t>
  </si>
  <si>
    <t xml:space="preserve">004007       </t>
  </si>
  <si>
    <t>0032</t>
  </si>
  <si>
    <t>MJW 131</t>
  </si>
  <si>
    <t>10/02/2016</t>
  </si>
  <si>
    <t>12:36</t>
  </si>
  <si>
    <t>MÖNCHENGLADBACH, MAR</t>
  </si>
  <si>
    <t>9266</t>
  </si>
  <si>
    <t xml:space="preserve">006173       </t>
  </si>
  <si>
    <t>30/05/2016</t>
  </si>
  <si>
    <t>16:38</t>
  </si>
  <si>
    <t>00030 - AGO</t>
  </si>
  <si>
    <t xml:space="preserve">006043       </t>
  </si>
  <si>
    <t>27/06/2016</t>
  </si>
  <si>
    <t>13:15</t>
  </si>
  <si>
    <t xml:space="preserve">006701       </t>
  </si>
  <si>
    <t>13/07/2016</t>
  </si>
  <si>
    <t>15:07</t>
  </si>
  <si>
    <t>HERZOGENAURACH AURAC</t>
  </si>
  <si>
    <t>2141</t>
  </si>
  <si>
    <t xml:space="preserve">001069       </t>
  </si>
  <si>
    <t>22/03/2016</t>
  </si>
  <si>
    <t>13:29</t>
  </si>
  <si>
    <t>WOERGL GEWERBEPARK</t>
  </si>
  <si>
    <t>5847</t>
  </si>
  <si>
    <t xml:space="preserve">520264       </t>
  </si>
  <si>
    <t>13:38</t>
  </si>
  <si>
    <t xml:space="preserve">520318       </t>
  </si>
  <si>
    <t>08/03/2016</t>
  </si>
  <si>
    <t>8:29</t>
  </si>
  <si>
    <t>SANEF 07199 A 07140</t>
  </si>
  <si>
    <t>00012 - Motorway Toll</t>
  </si>
  <si>
    <t>1905</t>
  </si>
  <si>
    <t xml:space="preserve">000000       </t>
  </si>
  <si>
    <t>8:50</t>
  </si>
  <si>
    <t>SANEF 07171 A 07500</t>
  </si>
  <si>
    <t>19:41</t>
  </si>
  <si>
    <t>07/03/2016</t>
  </si>
  <si>
    <t>SANEF 07718 A 07540</t>
  </si>
  <si>
    <t>09/03/2016</t>
  </si>
  <si>
    <t>18:03</t>
  </si>
  <si>
    <t>78 ROSNY SUR SEINE A</t>
  </si>
  <si>
    <t>3308</t>
  </si>
  <si>
    <t xml:space="preserve">510124       </t>
  </si>
  <si>
    <t>10:37</t>
  </si>
  <si>
    <t>COFIROUTE05489A05486</t>
  </si>
  <si>
    <t>0976</t>
  </si>
  <si>
    <t>10:21</t>
  </si>
  <si>
    <t>COFIROUTE05493A05485</t>
  </si>
  <si>
    <t>9:46</t>
  </si>
  <si>
    <t>COFIROUTE04784A05968</t>
  </si>
  <si>
    <t>8:10</t>
  </si>
  <si>
    <t>ASF_05142 A 04784</t>
  </si>
  <si>
    <t>1964</t>
  </si>
  <si>
    <t>16:06</t>
  </si>
  <si>
    <t>SAPN 08141 A 08141</t>
  </si>
  <si>
    <t>0960</t>
  </si>
  <si>
    <t>17:07</t>
  </si>
  <si>
    <t>17:36</t>
  </si>
  <si>
    <t>SAPN 08122 A 08122</t>
  </si>
  <si>
    <t>16:01</t>
  </si>
  <si>
    <t>ALIS_05177 A 12060</t>
  </si>
  <si>
    <t>1969</t>
  </si>
  <si>
    <t>10/03/2016</t>
  </si>
  <si>
    <t>9:40</t>
  </si>
  <si>
    <t>SAPN 08411 A 08411</t>
  </si>
  <si>
    <t>9:13</t>
  </si>
  <si>
    <t>SAPN 08111 A 08111</t>
  </si>
  <si>
    <t>11/03/2016</t>
  </si>
  <si>
    <t>10:31</t>
  </si>
  <si>
    <t>SANEF 07540 A 07718</t>
  </si>
  <si>
    <t>14:14</t>
  </si>
  <si>
    <t>19/03/2016</t>
  </si>
  <si>
    <t>SAPRR 09400 A 09431</t>
  </si>
  <si>
    <t>1910</t>
  </si>
  <si>
    <t>17:28</t>
  </si>
  <si>
    <t>SAPRR 09132 A 09129</t>
  </si>
  <si>
    <t>21/03/2016</t>
  </si>
  <si>
    <t>3:11</t>
  </si>
  <si>
    <t>SAPRR 09129 A 09132</t>
  </si>
  <si>
    <t>3:40</t>
  </si>
  <si>
    <t>BR</t>
  </si>
  <si>
    <t>BR/L</t>
  </si>
  <si>
    <t>28/07/2016</t>
  </si>
  <si>
    <t>23:58</t>
  </si>
  <si>
    <t>BERCHEM E25 L07569</t>
  </si>
  <si>
    <t>00032 - Low sulphur Diesel</t>
  </si>
  <si>
    <t>0569</t>
  </si>
  <si>
    <t xml:space="preserve">620001       </t>
  </si>
  <si>
    <t>29/07/2016</t>
  </si>
  <si>
    <t>0:08</t>
  </si>
  <si>
    <t xml:space="preserve">620004       </t>
  </si>
  <si>
    <t>22/07/2016</t>
  </si>
  <si>
    <t>18:44</t>
  </si>
  <si>
    <t xml:space="preserve">002183       </t>
  </si>
  <si>
    <t>30/07/2016</t>
  </si>
  <si>
    <t>11:57</t>
  </si>
  <si>
    <t>SINSHEIM KRAICHGAU N</t>
  </si>
  <si>
    <t>2147</t>
  </si>
  <si>
    <t xml:space="preserve">001166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</si>
</sst>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b/>
      <sz val="11"/>
      <color indexed="8"/>
      <name val="Calibri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 applyNumberFormat="0" applyFill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0" applyNumberFormat="0" applyFill="0" applyProtection="0"/>
    <xf numFmtId="0" fontId="19" fillId="0" borderId="10" applyNumberFormat="0" applyFill="0" applyProtection="0"/>
  </cellStyleXfs>
  <cellXfs count="20">
    <xf numFmtId="0" fontId="0" fillId="0" borderId="0" xfId="0"/>
    <xf numFmtId="0" fontId="18" fillId="0" borderId="10" xfId="42" applyFont="1" applyFill="1" applyBorder="1" applyAlignment="1"/>
    <xf numFmtId="0" fontId="19" fillId="0" borderId="10" xfId="43" applyFont="1" applyFill="1" applyBorder="1" applyAlignment="1"/>
    <xf numFmtId="0" fontId="0" fillId="0" borderId="10" xfId="42" applyFont="1" applyFill="1" applyBorder="1" applyAlignment="1"/>
    <xf numFmtId="14" fontId="19" fillId="0" borderId="10" xfId="43" applyNumberFormat="1" applyFont="1" applyFill="1" applyBorder="1" applyAlignment="1"/>
    <xf numFmtId="14" fontId="0" fillId="0" borderId="0" xfId="0" applyNumberFormat="1"/>
    <xf numFmtId="0" fontId="20" fillId="0" borderId="10" xfId="43" applyFont="1" applyFill="1" applyBorder="1" applyAlignment="1"/>
    <xf numFmtId="0" fontId="21" fillId="0" borderId="10" xfId="43" applyFont="1" applyFill="1" applyBorder="1" applyAlignment="1"/>
    <xf numFmtId="0" fontId="22" fillId="0" borderId="10" xfId="42" applyFont="1" applyFill="1" applyBorder="1" applyAlignment="1"/>
    <xf numFmtId="0" fontId="23" fillId="0" borderId="10" xfId="43" applyFont="1" applyFill="1" applyBorder="1" applyAlignment="1"/>
    <xf numFmtId="0" fontId="22" fillId="0" borderId="10" xfId="43" applyFont="1" applyFill="1" applyBorder="1" applyAlignment="1"/>
    <xf numFmtId="2" fontId="22" fillId="0" borderId="10" xfId="43" applyNumberFormat="1" applyFont="1" applyFill="1" applyBorder="1" applyAlignment="1"/>
    <xf numFmtId="0" fontId="22" fillId="0" borderId="0" xfId="0" applyFont="1"/>
    <xf numFmtId="0" fontId="20" fillId="0" borderId="11" xfId="43" applyFont="1" applyFill="1" applyBorder="1" applyAlignment="1"/>
    <xf numFmtId="0" fontId="21" fillId="0" borderId="0" xfId="43" applyFont="1" applyFill="1" applyBorder="1" applyAlignment="1"/>
    <xf numFmtId="0" fontId="19" fillId="0" borderId="11" xfId="43" applyFont="1" applyFill="1" applyBorder="1" applyAlignment="1"/>
    <xf numFmtId="14" fontId="18" fillId="0" borderId="10" xfId="42" applyNumberFormat="1" applyFont="1" applyFill="1" applyBorder="1" applyAlignment="1"/>
    <xf numFmtId="14" fontId="20" fillId="0" borderId="10" xfId="43" applyNumberFormat="1" applyFont="1" applyFill="1" applyBorder="1" applyAlignment="1"/>
    <xf numFmtId="14" fontId="20" fillId="0" borderId="11" xfId="43" applyNumberFormat="1" applyFont="1" applyFill="1" applyBorder="1" applyAlignment="1"/>
    <xf numFmtId="14" fontId="19" fillId="0" borderId="11" xfId="43" applyNumberFormat="1" applyFont="1" applyFill="1" applyBorder="1" applyAlignment="1"/>
  </cellXfs>
  <cellStyles count="44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Body" xfId="43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eading" xfId="42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 customBuiltin="1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activeCell="H13" sqref="H13"/>
    </sheetView>
  </sheetViews>
  <sheetFormatPr defaultColWidth="22.85546875" defaultRowHeight="15" x14ac:dyDescent="0.25"/>
  <cols>
    <col min="1" max="1" width="5" customWidth="1"/>
    <col min="2" max="2" width="5.140625" customWidth="1"/>
    <col min="3" max="3" width="5.5703125" customWidth="1"/>
    <col min="4" max="4" width="4.7109375" customWidth="1"/>
    <col min="5" max="5" width="5.42578125" customWidth="1"/>
    <col min="6" max="6" width="10" customWidth="1"/>
    <col min="7" max="7" width="2.7109375" customWidth="1"/>
    <col min="8" max="8" width="10.42578125" style="5" customWidth="1"/>
    <col min="9" max="9" width="6.5703125" customWidth="1"/>
    <col min="10" max="10" width="24.140625" customWidth="1"/>
    <col min="12" max="12" width="7.5703125" customWidth="1"/>
    <col min="13" max="13" width="4.5703125" customWidth="1"/>
    <col min="14" max="15" width="6.85546875" customWidth="1"/>
    <col min="16" max="16" width="9.28515625" customWidth="1"/>
    <col min="17" max="17" width="7.42578125" customWidth="1"/>
    <col min="18" max="19" width="8.42578125" customWidth="1"/>
    <col min="20" max="20" width="8.42578125" style="12" customWidth="1"/>
    <col min="21" max="21" width="3" customWidth="1"/>
    <col min="22" max="22" width="7.42578125" customWidth="1"/>
    <col min="23" max="23" width="8.14062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6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142</v>
      </c>
      <c r="T1" s="8" t="s">
        <v>143</v>
      </c>
      <c r="U1" s="1" t="s">
        <v>18</v>
      </c>
      <c r="V1" s="1" t="s">
        <v>19</v>
      </c>
      <c r="W1" s="1" t="s">
        <v>20</v>
      </c>
      <c r="X1" s="1" t="s">
        <v>21</v>
      </c>
    </row>
    <row r="2" spans="1:24" x14ac:dyDescent="0.25">
      <c r="A2" s="2" t="s">
        <v>22</v>
      </c>
      <c r="B2" s="2" t="s">
        <v>23</v>
      </c>
      <c r="C2" s="2" t="s">
        <v>23</v>
      </c>
      <c r="D2" s="2" t="s">
        <v>24</v>
      </c>
      <c r="E2" s="2" t="s">
        <v>38</v>
      </c>
      <c r="F2" s="2" t="s">
        <v>39</v>
      </c>
      <c r="G2" s="2" t="s">
        <v>25</v>
      </c>
      <c r="H2" s="4" t="s">
        <v>40</v>
      </c>
      <c r="I2" s="2" t="s">
        <v>36</v>
      </c>
      <c r="J2" s="2" t="s">
        <v>41</v>
      </c>
      <c r="K2" s="2" t="s">
        <v>37</v>
      </c>
      <c r="L2" s="2">
        <v>3</v>
      </c>
      <c r="M2" s="2" t="s">
        <v>33</v>
      </c>
      <c r="N2" s="2">
        <v>11.7</v>
      </c>
      <c r="O2" s="2">
        <v>0</v>
      </c>
      <c r="P2" s="2">
        <v>0</v>
      </c>
      <c r="Q2" s="2">
        <v>0</v>
      </c>
      <c r="R2" s="2">
        <v>35.1</v>
      </c>
      <c r="S2" s="7">
        <f t="shared" ref="S2:S37" si="0">R2+Q2</f>
        <v>35.1</v>
      </c>
      <c r="T2" s="10"/>
      <c r="U2" s="2" t="s">
        <v>28</v>
      </c>
      <c r="V2" s="2" t="s">
        <v>42</v>
      </c>
      <c r="W2" s="2" t="s">
        <v>43</v>
      </c>
      <c r="X2" s="2" t="s">
        <v>25</v>
      </c>
    </row>
    <row r="3" spans="1:24" x14ac:dyDescent="0.25">
      <c r="A3" s="2" t="s">
        <v>22</v>
      </c>
      <c r="B3" s="2" t="s">
        <v>23</v>
      </c>
      <c r="C3" s="2" t="s">
        <v>23</v>
      </c>
      <c r="D3" s="2" t="s">
        <v>24</v>
      </c>
      <c r="E3" s="2" t="s">
        <v>29</v>
      </c>
      <c r="F3" s="2" t="s">
        <v>30</v>
      </c>
      <c r="G3" s="2" t="s">
        <v>25</v>
      </c>
      <c r="H3" s="4" t="s">
        <v>98</v>
      </c>
      <c r="I3" s="2" t="s">
        <v>97</v>
      </c>
      <c r="J3" s="2" t="s">
        <v>99</v>
      </c>
      <c r="K3" s="2" t="s">
        <v>92</v>
      </c>
      <c r="L3" s="2">
        <v>1</v>
      </c>
      <c r="M3" s="2" t="s">
        <v>33</v>
      </c>
      <c r="N3" s="2">
        <v>11.75</v>
      </c>
      <c r="O3" s="2">
        <v>0</v>
      </c>
      <c r="P3" s="2">
        <v>0</v>
      </c>
      <c r="Q3" s="2">
        <v>2.35</v>
      </c>
      <c r="R3" s="2">
        <v>11.75</v>
      </c>
      <c r="S3" s="7">
        <f t="shared" si="0"/>
        <v>14.1</v>
      </c>
      <c r="T3" s="10"/>
      <c r="U3" s="2" t="s">
        <v>28</v>
      </c>
      <c r="V3" s="2" t="s">
        <v>93</v>
      </c>
      <c r="W3" s="2" t="s">
        <v>94</v>
      </c>
      <c r="X3" s="2" t="s">
        <v>25</v>
      </c>
    </row>
    <row r="4" spans="1:24" x14ac:dyDescent="0.25">
      <c r="A4" s="2" t="s">
        <v>22</v>
      </c>
      <c r="B4" s="2" t="s">
        <v>23</v>
      </c>
      <c r="C4" s="2" t="s">
        <v>23</v>
      </c>
      <c r="D4" s="2" t="s">
        <v>24</v>
      </c>
      <c r="E4" s="2" t="s">
        <v>29</v>
      </c>
      <c r="F4" s="2" t="s">
        <v>30</v>
      </c>
      <c r="G4" s="2" t="s">
        <v>25</v>
      </c>
      <c r="H4" s="4" t="s">
        <v>89</v>
      </c>
      <c r="I4" s="2" t="s">
        <v>90</v>
      </c>
      <c r="J4" s="2" t="s">
        <v>91</v>
      </c>
      <c r="K4" s="2" t="s">
        <v>92</v>
      </c>
      <c r="L4" s="2">
        <v>1</v>
      </c>
      <c r="M4" s="2" t="s">
        <v>33</v>
      </c>
      <c r="N4" s="2">
        <v>58.25</v>
      </c>
      <c r="O4" s="2">
        <v>0</v>
      </c>
      <c r="P4" s="2">
        <v>0</v>
      </c>
      <c r="Q4" s="2">
        <v>11.65</v>
      </c>
      <c r="R4" s="2">
        <v>58.25</v>
      </c>
      <c r="S4" s="7">
        <f t="shared" si="0"/>
        <v>69.900000000000006</v>
      </c>
      <c r="T4" s="11"/>
      <c r="U4" s="2" t="s">
        <v>28</v>
      </c>
      <c r="V4" s="2" t="s">
        <v>93</v>
      </c>
      <c r="W4" s="2" t="s">
        <v>94</v>
      </c>
      <c r="X4" s="2" t="s">
        <v>25</v>
      </c>
    </row>
    <row r="5" spans="1:24" x14ac:dyDescent="0.25">
      <c r="A5" s="2" t="s">
        <v>22</v>
      </c>
      <c r="B5" s="2" t="s">
        <v>23</v>
      </c>
      <c r="C5" s="2" t="s">
        <v>23</v>
      </c>
      <c r="D5" s="2" t="s">
        <v>24</v>
      </c>
      <c r="E5" s="2" t="s">
        <v>29</v>
      </c>
      <c r="F5" s="2" t="s">
        <v>30</v>
      </c>
      <c r="G5" s="2" t="s">
        <v>25</v>
      </c>
      <c r="H5" s="4" t="s">
        <v>89</v>
      </c>
      <c r="I5" s="2" t="s">
        <v>95</v>
      </c>
      <c r="J5" s="2" t="s">
        <v>96</v>
      </c>
      <c r="K5" s="2" t="s">
        <v>92</v>
      </c>
      <c r="L5" s="2">
        <v>1</v>
      </c>
      <c r="M5" s="2" t="s">
        <v>33</v>
      </c>
      <c r="N5" s="2">
        <v>5.5</v>
      </c>
      <c r="O5" s="2">
        <v>0</v>
      </c>
      <c r="P5" s="2">
        <v>0</v>
      </c>
      <c r="Q5" s="2">
        <v>1.1000000000000001</v>
      </c>
      <c r="R5" s="2">
        <v>5.5</v>
      </c>
      <c r="S5" s="7">
        <f t="shared" si="0"/>
        <v>6.6</v>
      </c>
      <c r="T5" s="10"/>
      <c r="U5" s="2" t="s">
        <v>28</v>
      </c>
      <c r="V5" s="2" t="s">
        <v>93</v>
      </c>
      <c r="W5" s="2" t="s">
        <v>94</v>
      </c>
      <c r="X5" s="2" t="s">
        <v>25</v>
      </c>
    </row>
    <row r="6" spans="1:24" x14ac:dyDescent="0.25">
      <c r="A6" s="2" t="s">
        <v>22</v>
      </c>
      <c r="B6" s="2" t="s">
        <v>23</v>
      </c>
      <c r="C6" s="2" t="s">
        <v>23</v>
      </c>
      <c r="D6" s="2" t="s">
        <v>24</v>
      </c>
      <c r="E6" s="2" t="s">
        <v>29</v>
      </c>
      <c r="F6" s="2" t="s">
        <v>30</v>
      </c>
      <c r="G6" s="2" t="s">
        <v>25</v>
      </c>
      <c r="H6" s="4" t="s">
        <v>100</v>
      </c>
      <c r="I6" s="2" t="s">
        <v>101</v>
      </c>
      <c r="J6" s="2" t="s">
        <v>102</v>
      </c>
      <c r="K6" s="2" t="s">
        <v>72</v>
      </c>
      <c r="L6" s="2">
        <v>126</v>
      </c>
      <c r="M6" s="2" t="s">
        <v>33</v>
      </c>
      <c r="N6" s="2">
        <v>1.0049999999999999</v>
      </c>
      <c r="O6" s="2">
        <v>7.3999999999999996E-2</v>
      </c>
      <c r="P6" s="2">
        <v>9.3420000000000005</v>
      </c>
      <c r="Q6" s="2">
        <v>23.46</v>
      </c>
      <c r="R6" s="2">
        <v>117.27</v>
      </c>
      <c r="S6" s="7">
        <f t="shared" si="0"/>
        <v>140.72999999999999</v>
      </c>
      <c r="T6" s="11">
        <f>S6/L6</f>
        <v>1.1169047619047618</v>
      </c>
      <c r="U6" s="2" t="s">
        <v>28</v>
      </c>
      <c r="V6" s="2" t="s">
        <v>103</v>
      </c>
      <c r="W6" s="2" t="s">
        <v>104</v>
      </c>
      <c r="X6" s="2" t="s">
        <v>25</v>
      </c>
    </row>
    <row r="7" spans="1:24" x14ac:dyDescent="0.25">
      <c r="A7" s="2" t="s">
        <v>22</v>
      </c>
      <c r="B7" s="2" t="s">
        <v>23</v>
      </c>
      <c r="C7" s="2" t="s">
        <v>23</v>
      </c>
      <c r="D7" s="2" t="s">
        <v>24</v>
      </c>
      <c r="E7" s="2" t="s">
        <v>29</v>
      </c>
      <c r="F7" s="2" t="s">
        <v>30</v>
      </c>
      <c r="G7" s="2" t="s">
        <v>25</v>
      </c>
      <c r="H7" s="4" t="s">
        <v>100</v>
      </c>
      <c r="I7" s="2" t="s">
        <v>105</v>
      </c>
      <c r="J7" s="2" t="s">
        <v>106</v>
      </c>
      <c r="K7" s="2" t="s">
        <v>92</v>
      </c>
      <c r="L7" s="2">
        <v>1</v>
      </c>
      <c r="M7" s="2" t="s">
        <v>33</v>
      </c>
      <c r="N7" s="2">
        <v>1.5</v>
      </c>
      <c r="O7" s="2">
        <v>0</v>
      </c>
      <c r="P7" s="2">
        <v>0</v>
      </c>
      <c r="Q7" s="2">
        <v>0.3</v>
      </c>
      <c r="R7" s="2">
        <v>1.5</v>
      </c>
      <c r="S7" s="7">
        <f t="shared" si="0"/>
        <v>1.8</v>
      </c>
      <c r="T7" s="10"/>
      <c r="U7" s="2" t="s">
        <v>28</v>
      </c>
      <c r="V7" s="2" t="s">
        <v>107</v>
      </c>
      <c r="W7" s="2" t="s">
        <v>94</v>
      </c>
      <c r="X7" s="2" t="s">
        <v>25</v>
      </c>
    </row>
    <row r="8" spans="1:24" x14ac:dyDescent="0.25">
      <c r="A8" s="2" t="s">
        <v>22</v>
      </c>
      <c r="B8" s="2" t="s">
        <v>23</v>
      </c>
      <c r="C8" s="2" t="s">
        <v>23</v>
      </c>
      <c r="D8" s="2" t="s">
        <v>24</v>
      </c>
      <c r="E8" s="2" t="s">
        <v>29</v>
      </c>
      <c r="F8" s="2" t="s">
        <v>30</v>
      </c>
      <c r="G8" s="2" t="s">
        <v>25</v>
      </c>
      <c r="H8" s="4" t="s">
        <v>100</v>
      </c>
      <c r="I8" s="2" t="s">
        <v>108</v>
      </c>
      <c r="J8" s="2" t="s">
        <v>109</v>
      </c>
      <c r="K8" s="2" t="s">
        <v>92</v>
      </c>
      <c r="L8" s="2">
        <v>1</v>
      </c>
      <c r="M8" s="2" t="s">
        <v>33</v>
      </c>
      <c r="N8" s="2">
        <v>1.5</v>
      </c>
      <c r="O8" s="2">
        <v>0</v>
      </c>
      <c r="P8" s="2">
        <v>0</v>
      </c>
      <c r="Q8" s="2">
        <v>0.3</v>
      </c>
      <c r="R8" s="2">
        <v>1.5</v>
      </c>
      <c r="S8" s="7">
        <f t="shared" si="0"/>
        <v>1.8</v>
      </c>
      <c r="T8" s="10"/>
      <c r="U8" s="2" t="s">
        <v>28</v>
      </c>
      <c r="V8" s="2" t="s">
        <v>107</v>
      </c>
      <c r="W8" s="2" t="s">
        <v>94</v>
      </c>
      <c r="X8" s="2" t="s">
        <v>25</v>
      </c>
    </row>
    <row r="9" spans="1:24" x14ac:dyDescent="0.25">
      <c r="A9" s="2" t="s">
        <v>22</v>
      </c>
      <c r="B9" s="2" t="s">
        <v>23</v>
      </c>
      <c r="C9" s="2" t="s">
        <v>23</v>
      </c>
      <c r="D9" s="2" t="s">
        <v>24</v>
      </c>
      <c r="E9" s="2" t="s">
        <v>29</v>
      </c>
      <c r="F9" s="2" t="s">
        <v>30</v>
      </c>
      <c r="G9" s="2" t="s">
        <v>25</v>
      </c>
      <c r="H9" s="4" t="s">
        <v>100</v>
      </c>
      <c r="I9" s="2" t="s">
        <v>110</v>
      </c>
      <c r="J9" s="2" t="s">
        <v>111</v>
      </c>
      <c r="K9" s="2" t="s">
        <v>92</v>
      </c>
      <c r="L9" s="2">
        <v>1</v>
      </c>
      <c r="M9" s="2" t="s">
        <v>33</v>
      </c>
      <c r="N9" s="2">
        <v>23.332999999999998</v>
      </c>
      <c r="O9" s="2">
        <v>0</v>
      </c>
      <c r="P9" s="2">
        <v>0</v>
      </c>
      <c r="Q9" s="2">
        <v>4.67</v>
      </c>
      <c r="R9" s="2">
        <v>23.33</v>
      </c>
      <c r="S9" s="7">
        <f t="shared" si="0"/>
        <v>28</v>
      </c>
      <c r="T9" s="10"/>
      <c r="U9" s="2" t="s">
        <v>28</v>
      </c>
      <c r="V9" s="2" t="s">
        <v>107</v>
      </c>
      <c r="W9" s="2" t="s">
        <v>94</v>
      </c>
      <c r="X9" s="2" t="s">
        <v>25</v>
      </c>
    </row>
    <row r="10" spans="1:24" x14ac:dyDescent="0.25">
      <c r="A10" s="2" t="s">
        <v>22</v>
      </c>
      <c r="B10" s="2" t="s">
        <v>23</v>
      </c>
      <c r="C10" s="2" t="s">
        <v>23</v>
      </c>
      <c r="D10" s="2" t="s">
        <v>24</v>
      </c>
      <c r="E10" s="2" t="s">
        <v>29</v>
      </c>
      <c r="F10" s="2" t="s">
        <v>30</v>
      </c>
      <c r="G10" s="2" t="s">
        <v>25</v>
      </c>
      <c r="H10" s="4" t="s">
        <v>100</v>
      </c>
      <c r="I10" s="2" t="s">
        <v>112</v>
      </c>
      <c r="J10" s="2" t="s">
        <v>113</v>
      </c>
      <c r="K10" s="2" t="s">
        <v>92</v>
      </c>
      <c r="L10" s="2">
        <v>1</v>
      </c>
      <c r="M10" s="2" t="s">
        <v>33</v>
      </c>
      <c r="N10" s="2">
        <v>33.667000000000002</v>
      </c>
      <c r="O10" s="2">
        <v>0</v>
      </c>
      <c r="P10" s="2">
        <v>0</v>
      </c>
      <c r="Q10" s="2">
        <v>6.73</v>
      </c>
      <c r="R10" s="2">
        <v>33.67</v>
      </c>
      <c r="S10" s="7">
        <f t="shared" si="0"/>
        <v>40.400000000000006</v>
      </c>
      <c r="T10" s="10"/>
      <c r="U10" s="2" t="s">
        <v>28</v>
      </c>
      <c r="V10" s="2" t="s">
        <v>114</v>
      </c>
      <c r="W10" s="2" t="s">
        <v>94</v>
      </c>
      <c r="X10" s="2" t="s">
        <v>25</v>
      </c>
    </row>
    <row r="11" spans="1:24" x14ac:dyDescent="0.25">
      <c r="A11" s="2" t="s">
        <v>22</v>
      </c>
      <c r="B11" s="2" t="s">
        <v>23</v>
      </c>
      <c r="C11" s="2" t="s">
        <v>23</v>
      </c>
      <c r="D11" s="2" t="s">
        <v>24</v>
      </c>
      <c r="E11" s="2" t="s">
        <v>29</v>
      </c>
      <c r="F11" s="2" t="s">
        <v>30</v>
      </c>
      <c r="G11" s="2" t="s">
        <v>25</v>
      </c>
      <c r="H11" s="4" t="s">
        <v>100</v>
      </c>
      <c r="I11" s="2" t="s">
        <v>115</v>
      </c>
      <c r="J11" s="2" t="s">
        <v>116</v>
      </c>
      <c r="K11" s="2" t="s">
        <v>92</v>
      </c>
      <c r="L11" s="2">
        <v>1</v>
      </c>
      <c r="M11" s="2" t="s">
        <v>33</v>
      </c>
      <c r="N11" s="2">
        <v>3</v>
      </c>
      <c r="O11" s="2">
        <v>0</v>
      </c>
      <c r="P11" s="2">
        <v>0</v>
      </c>
      <c r="Q11" s="2">
        <v>0.6</v>
      </c>
      <c r="R11" s="2">
        <v>3</v>
      </c>
      <c r="S11" s="7">
        <f t="shared" si="0"/>
        <v>3.6</v>
      </c>
      <c r="T11" s="10"/>
      <c r="U11" s="2" t="s">
        <v>28</v>
      </c>
      <c r="V11" s="2" t="s">
        <v>117</v>
      </c>
      <c r="W11" s="2" t="s">
        <v>94</v>
      </c>
      <c r="X11" s="2" t="s">
        <v>25</v>
      </c>
    </row>
    <row r="12" spans="1:24" x14ac:dyDescent="0.25">
      <c r="A12" s="2" t="s">
        <v>22</v>
      </c>
      <c r="B12" s="2" t="s">
        <v>23</v>
      </c>
      <c r="C12" s="2" t="s">
        <v>23</v>
      </c>
      <c r="D12" s="2" t="s">
        <v>24</v>
      </c>
      <c r="E12" s="2" t="s">
        <v>29</v>
      </c>
      <c r="F12" s="2" t="s">
        <v>30</v>
      </c>
      <c r="G12" s="2" t="s">
        <v>25</v>
      </c>
      <c r="H12" s="4" t="s">
        <v>100</v>
      </c>
      <c r="I12" s="2" t="s">
        <v>118</v>
      </c>
      <c r="J12" s="2" t="s">
        <v>116</v>
      </c>
      <c r="K12" s="2" t="s">
        <v>92</v>
      </c>
      <c r="L12" s="2">
        <v>1</v>
      </c>
      <c r="M12" s="2" t="s">
        <v>33</v>
      </c>
      <c r="N12" s="2">
        <v>3</v>
      </c>
      <c r="O12" s="2">
        <v>0</v>
      </c>
      <c r="P12" s="2">
        <v>0</v>
      </c>
      <c r="Q12" s="2">
        <v>0.6</v>
      </c>
      <c r="R12" s="2">
        <v>3</v>
      </c>
      <c r="S12" s="7">
        <f t="shared" si="0"/>
        <v>3.6</v>
      </c>
      <c r="T12" s="10"/>
      <c r="U12" s="2" t="s">
        <v>28</v>
      </c>
      <c r="V12" s="2" t="s">
        <v>117</v>
      </c>
      <c r="W12" s="2" t="s">
        <v>94</v>
      </c>
      <c r="X12" s="2" t="s">
        <v>25</v>
      </c>
    </row>
    <row r="13" spans="1:24" x14ac:dyDescent="0.25">
      <c r="A13" s="2" t="s">
        <v>22</v>
      </c>
      <c r="B13" s="2" t="s">
        <v>23</v>
      </c>
      <c r="C13" s="2" t="s">
        <v>23</v>
      </c>
      <c r="D13" s="2" t="s">
        <v>24</v>
      </c>
      <c r="E13" s="2" t="s">
        <v>29</v>
      </c>
      <c r="F13" s="2" t="s">
        <v>30</v>
      </c>
      <c r="G13" s="2" t="s">
        <v>25</v>
      </c>
      <c r="H13" s="4" t="s">
        <v>100</v>
      </c>
      <c r="I13" s="2" t="s">
        <v>119</v>
      </c>
      <c r="J13" s="2" t="s">
        <v>120</v>
      </c>
      <c r="K13" s="2" t="s">
        <v>92</v>
      </c>
      <c r="L13" s="2">
        <v>1</v>
      </c>
      <c r="M13" s="2" t="s">
        <v>33</v>
      </c>
      <c r="N13" s="2">
        <v>9.6669999999999998</v>
      </c>
      <c r="O13" s="2">
        <v>0</v>
      </c>
      <c r="P13" s="2">
        <v>0</v>
      </c>
      <c r="Q13" s="2">
        <v>1.93</v>
      </c>
      <c r="R13" s="2">
        <v>9.67</v>
      </c>
      <c r="S13" s="7">
        <f t="shared" si="0"/>
        <v>11.6</v>
      </c>
      <c r="T13" s="10"/>
      <c r="U13" s="2" t="s">
        <v>28</v>
      </c>
      <c r="V13" s="2" t="s">
        <v>117</v>
      </c>
      <c r="W13" s="2" t="s">
        <v>94</v>
      </c>
      <c r="X13" s="2" t="s">
        <v>25</v>
      </c>
    </row>
    <row r="14" spans="1:24" x14ac:dyDescent="0.25">
      <c r="A14" s="2" t="s">
        <v>22</v>
      </c>
      <c r="B14" s="2" t="s">
        <v>23</v>
      </c>
      <c r="C14" s="2" t="s">
        <v>23</v>
      </c>
      <c r="D14" s="2" t="s">
        <v>24</v>
      </c>
      <c r="E14" s="2" t="s">
        <v>29</v>
      </c>
      <c r="F14" s="2" t="s">
        <v>30</v>
      </c>
      <c r="G14" s="2" t="s">
        <v>25</v>
      </c>
      <c r="H14" s="4" t="s">
        <v>100</v>
      </c>
      <c r="I14" s="2" t="s">
        <v>121</v>
      </c>
      <c r="J14" s="2" t="s">
        <v>122</v>
      </c>
      <c r="K14" s="2" t="s">
        <v>92</v>
      </c>
      <c r="L14" s="2">
        <v>1</v>
      </c>
      <c r="M14" s="2" t="s">
        <v>33</v>
      </c>
      <c r="N14" s="2">
        <v>92.25</v>
      </c>
      <c r="O14" s="2">
        <v>0</v>
      </c>
      <c r="P14" s="2">
        <v>0</v>
      </c>
      <c r="Q14" s="2">
        <v>18.45</v>
      </c>
      <c r="R14" s="2">
        <v>92.25</v>
      </c>
      <c r="S14" s="7">
        <f t="shared" si="0"/>
        <v>110.7</v>
      </c>
      <c r="T14" s="10"/>
      <c r="U14" s="2" t="s">
        <v>28</v>
      </c>
      <c r="V14" s="2" t="s">
        <v>123</v>
      </c>
      <c r="W14" s="2" t="s">
        <v>94</v>
      </c>
      <c r="X14" s="2" t="s">
        <v>25</v>
      </c>
    </row>
    <row r="15" spans="1:24" x14ac:dyDescent="0.25">
      <c r="A15" s="2" t="s">
        <v>22</v>
      </c>
      <c r="B15" s="2" t="s">
        <v>23</v>
      </c>
      <c r="C15" s="2" t="s">
        <v>23</v>
      </c>
      <c r="D15" s="2" t="s">
        <v>24</v>
      </c>
      <c r="E15" s="2" t="s">
        <v>47</v>
      </c>
      <c r="F15" s="2" t="s">
        <v>48</v>
      </c>
      <c r="G15" s="2" t="s">
        <v>25</v>
      </c>
      <c r="H15" s="4" t="s">
        <v>49</v>
      </c>
      <c r="I15" s="2" t="s">
        <v>50</v>
      </c>
      <c r="J15" s="2" t="s">
        <v>51</v>
      </c>
      <c r="K15" s="2" t="s">
        <v>52</v>
      </c>
      <c r="L15" s="2">
        <v>1</v>
      </c>
      <c r="M15" s="2" t="s">
        <v>33</v>
      </c>
      <c r="N15" s="2">
        <v>45.8</v>
      </c>
      <c r="O15" s="2">
        <v>0</v>
      </c>
      <c r="P15" s="2">
        <v>0</v>
      </c>
      <c r="Q15" s="2">
        <v>0</v>
      </c>
      <c r="R15" s="2">
        <v>45.8</v>
      </c>
      <c r="S15" s="7">
        <f t="shared" si="0"/>
        <v>45.8</v>
      </c>
      <c r="T15" s="10"/>
      <c r="U15" s="2" t="s">
        <v>28</v>
      </c>
      <c r="V15" s="2" t="s">
        <v>53</v>
      </c>
      <c r="W15" s="2" t="s">
        <v>54</v>
      </c>
      <c r="X15" s="2" t="s">
        <v>25</v>
      </c>
    </row>
    <row r="16" spans="1:24" x14ac:dyDescent="0.25">
      <c r="A16" s="2" t="s">
        <v>22</v>
      </c>
      <c r="B16" s="2" t="s">
        <v>23</v>
      </c>
      <c r="C16" s="2" t="s">
        <v>23</v>
      </c>
      <c r="D16" s="2" t="s">
        <v>24</v>
      </c>
      <c r="E16" s="2" t="s">
        <v>63</v>
      </c>
      <c r="F16" s="2" t="s">
        <v>64</v>
      </c>
      <c r="G16" s="2" t="s">
        <v>25</v>
      </c>
      <c r="H16" s="4" t="s">
        <v>65</v>
      </c>
      <c r="I16" s="2" t="s">
        <v>66</v>
      </c>
      <c r="J16" s="2" t="s">
        <v>67</v>
      </c>
      <c r="K16" s="2" t="s">
        <v>58</v>
      </c>
      <c r="L16" s="2">
        <v>225</v>
      </c>
      <c r="M16" s="2" t="s">
        <v>33</v>
      </c>
      <c r="N16" s="2">
        <v>0.83899999999999997</v>
      </c>
      <c r="O16" s="2">
        <v>0</v>
      </c>
      <c r="P16" s="2">
        <v>0</v>
      </c>
      <c r="Q16" s="2">
        <v>35.89</v>
      </c>
      <c r="R16" s="2">
        <v>188.9</v>
      </c>
      <c r="S16" s="7">
        <f t="shared" si="0"/>
        <v>224.79000000000002</v>
      </c>
      <c r="T16" s="11">
        <f>S16/L16</f>
        <v>0.99906666666666677</v>
      </c>
      <c r="U16" s="2" t="s">
        <v>28</v>
      </c>
      <c r="V16" s="2" t="s">
        <v>68</v>
      </c>
      <c r="W16" s="2" t="s">
        <v>69</v>
      </c>
      <c r="X16" s="2" t="s">
        <v>25</v>
      </c>
    </row>
    <row r="17" spans="1:24" x14ac:dyDescent="0.25">
      <c r="A17" s="2" t="s">
        <v>22</v>
      </c>
      <c r="B17" s="2" t="s">
        <v>23</v>
      </c>
      <c r="C17" s="2" t="s">
        <v>23</v>
      </c>
      <c r="D17" s="2" t="s">
        <v>24</v>
      </c>
      <c r="E17" s="2" t="s">
        <v>29</v>
      </c>
      <c r="F17" s="2" t="s">
        <v>30</v>
      </c>
      <c r="G17" s="2" t="s">
        <v>25</v>
      </c>
      <c r="H17" s="4" t="s">
        <v>124</v>
      </c>
      <c r="I17" s="2" t="s">
        <v>125</v>
      </c>
      <c r="J17" s="2" t="s">
        <v>126</v>
      </c>
      <c r="K17" s="2" t="s">
        <v>92</v>
      </c>
      <c r="L17" s="2">
        <v>1</v>
      </c>
      <c r="M17" s="2" t="s">
        <v>33</v>
      </c>
      <c r="N17" s="2">
        <v>32.417000000000002</v>
      </c>
      <c r="O17" s="2">
        <v>0</v>
      </c>
      <c r="P17" s="2">
        <v>0</v>
      </c>
      <c r="Q17" s="2">
        <v>6.48</v>
      </c>
      <c r="R17" s="2">
        <v>32.42</v>
      </c>
      <c r="S17" s="7">
        <f t="shared" si="0"/>
        <v>38.900000000000006</v>
      </c>
      <c r="T17" s="10"/>
      <c r="U17" s="2" t="s">
        <v>28</v>
      </c>
      <c r="V17" s="2" t="s">
        <v>117</v>
      </c>
      <c r="W17" s="2" t="s">
        <v>94</v>
      </c>
      <c r="X17" s="2" t="s">
        <v>25</v>
      </c>
    </row>
    <row r="18" spans="1:24" x14ac:dyDescent="0.25">
      <c r="A18" s="2" t="s">
        <v>22</v>
      </c>
      <c r="B18" s="2" t="s">
        <v>23</v>
      </c>
      <c r="C18" s="2" t="s">
        <v>23</v>
      </c>
      <c r="D18" s="2" t="s">
        <v>24</v>
      </c>
      <c r="E18" s="2" t="s">
        <v>29</v>
      </c>
      <c r="F18" s="2" t="s">
        <v>30</v>
      </c>
      <c r="G18" s="2" t="s">
        <v>25</v>
      </c>
      <c r="H18" s="4" t="s">
        <v>124</v>
      </c>
      <c r="I18" s="2" t="s">
        <v>127</v>
      </c>
      <c r="J18" s="2" t="s">
        <v>128</v>
      </c>
      <c r="K18" s="2" t="s">
        <v>92</v>
      </c>
      <c r="L18" s="2">
        <v>1</v>
      </c>
      <c r="M18" s="2" t="s">
        <v>33</v>
      </c>
      <c r="N18" s="2">
        <v>7.1669999999999998</v>
      </c>
      <c r="O18" s="2">
        <v>0</v>
      </c>
      <c r="P18" s="2">
        <v>0</v>
      </c>
      <c r="Q18" s="2">
        <v>1.43</v>
      </c>
      <c r="R18" s="2">
        <v>7.17</v>
      </c>
      <c r="S18" s="7">
        <f t="shared" si="0"/>
        <v>8.6</v>
      </c>
      <c r="T18" s="10"/>
      <c r="U18" s="2" t="s">
        <v>28</v>
      </c>
      <c r="V18" s="2" t="s">
        <v>117</v>
      </c>
      <c r="W18" s="2" t="s">
        <v>94</v>
      </c>
      <c r="X18" s="2" t="s">
        <v>25</v>
      </c>
    </row>
    <row r="19" spans="1:24" x14ac:dyDescent="0.25">
      <c r="A19" s="2" t="s">
        <v>22</v>
      </c>
      <c r="B19" s="2" t="s">
        <v>23</v>
      </c>
      <c r="C19" s="2" t="s">
        <v>23</v>
      </c>
      <c r="D19" s="2" t="s">
        <v>24</v>
      </c>
      <c r="E19" s="2" t="s">
        <v>38</v>
      </c>
      <c r="F19" s="2" t="s">
        <v>39</v>
      </c>
      <c r="G19" s="2" t="s">
        <v>25</v>
      </c>
      <c r="H19" s="4" t="s">
        <v>44</v>
      </c>
      <c r="I19" s="2" t="s">
        <v>45</v>
      </c>
      <c r="J19" s="2" t="s">
        <v>41</v>
      </c>
      <c r="K19" s="2" t="s">
        <v>37</v>
      </c>
      <c r="L19" s="2">
        <v>1</v>
      </c>
      <c r="M19" s="2" t="s">
        <v>33</v>
      </c>
      <c r="N19" s="2">
        <v>11.7</v>
      </c>
      <c r="O19" s="2">
        <v>0</v>
      </c>
      <c r="P19" s="2">
        <v>0</v>
      </c>
      <c r="Q19" s="2">
        <v>0</v>
      </c>
      <c r="R19" s="2">
        <v>11.7</v>
      </c>
      <c r="S19" s="7">
        <f t="shared" si="0"/>
        <v>11.7</v>
      </c>
      <c r="T19" s="10"/>
      <c r="U19" s="2" t="s">
        <v>28</v>
      </c>
      <c r="V19" s="2" t="s">
        <v>42</v>
      </c>
      <c r="W19" s="2" t="s">
        <v>46</v>
      </c>
      <c r="X19" s="2" t="s">
        <v>25</v>
      </c>
    </row>
    <row r="20" spans="1:24" x14ac:dyDescent="0.25">
      <c r="A20" s="2" t="s">
        <v>22</v>
      </c>
      <c r="B20" s="2" t="s">
        <v>23</v>
      </c>
      <c r="C20" s="2" t="s">
        <v>23</v>
      </c>
      <c r="D20" s="2" t="s">
        <v>24</v>
      </c>
      <c r="E20" s="2" t="s">
        <v>29</v>
      </c>
      <c r="F20" s="2" t="s">
        <v>30</v>
      </c>
      <c r="G20" s="2" t="s">
        <v>25</v>
      </c>
      <c r="H20" s="4" t="s">
        <v>129</v>
      </c>
      <c r="I20" s="2" t="s">
        <v>130</v>
      </c>
      <c r="J20" s="2" t="s">
        <v>131</v>
      </c>
      <c r="K20" s="2" t="s">
        <v>92</v>
      </c>
      <c r="L20" s="2">
        <v>1</v>
      </c>
      <c r="M20" s="2" t="s">
        <v>33</v>
      </c>
      <c r="N20" s="2">
        <v>11.75</v>
      </c>
      <c r="O20" s="2">
        <v>0</v>
      </c>
      <c r="P20" s="2">
        <v>0</v>
      </c>
      <c r="Q20" s="2">
        <v>2.35</v>
      </c>
      <c r="R20" s="2">
        <v>11.75</v>
      </c>
      <c r="S20" s="7">
        <f t="shared" si="0"/>
        <v>14.1</v>
      </c>
      <c r="T20" s="10"/>
      <c r="U20" s="2" t="s">
        <v>28</v>
      </c>
      <c r="V20" s="2" t="s">
        <v>93</v>
      </c>
      <c r="W20" s="2" t="s">
        <v>94</v>
      </c>
      <c r="X20" s="2" t="s">
        <v>25</v>
      </c>
    </row>
    <row r="21" spans="1:24" x14ac:dyDescent="0.25">
      <c r="A21" s="2" t="s">
        <v>22</v>
      </c>
      <c r="B21" s="2" t="s">
        <v>23</v>
      </c>
      <c r="C21" s="2" t="s">
        <v>23</v>
      </c>
      <c r="D21" s="2" t="s">
        <v>24</v>
      </c>
      <c r="E21" s="2" t="s">
        <v>47</v>
      </c>
      <c r="F21" s="2" t="s">
        <v>48</v>
      </c>
      <c r="G21" s="2" t="s">
        <v>25</v>
      </c>
      <c r="H21" s="4" t="s">
        <v>77</v>
      </c>
      <c r="I21" s="2" t="s">
        <v>78</v>
      </c>
      <c r="J21" s="2" t="s">
        <v>79</v>
      </c>
      <c r="K21" s="2" t="s">
        <v>72</v>
      </c>
      <c r="L21" s="2">
        <v>30</v>
      </c>
      <c r="M21" s="2" t="s">
        <v>33</v>
      </c>
      <c r="N21" s="2">
        <v>1.05</v>
      </c>
      <c r="O21" s="2">
        <v>0</v>
      </c>
      <c r="P21" s="2">
        <v>0</v>
      </c>
      <c r="Q21" s="2">
        <v>5.98</v>
      </c>
      <c r="R21" s="2">
        <v>31.49</v>
      </c>
      <c r="S21" s="7">
        <f t="shared" si="0"/>
        <v>37.47</v>
      </c>
      <c r="T21" s="11">
        <f>S21/L21</f>
        <v>1.2489999999999999</v>
      </c>
      <c r="U21" s="2" t="s">
        <v>28</v>
      </c>
      <c r="V21" s="2" t="s">
        <v>80</v>
      </c>
      <c r="W21" s="2" t="s">
        <v>81</v>
      </c>
      <c r="X21" s="2" t="s">
        <v>25</v>
      </c>
    </row>
    <row r="22" spans="1:24" x14ac:dyDescent="0.25">
      <c r="A22" s="2" t="s">
        <v>22</v>
      </c>
      <c r="B22" s="2" t="s">
        <v>23</v>
      </c>
      <c r="C22" s="2" t="s">
        <v>23</v>
      </c>
      <c r="D22" s="2" t="s">
        <v>24</v>
      </c>
      <c r="E22" s="2" t="s">
        <v>29</v>
      </c>
      <c r="F22" s="2" t="s">
        <v>30</v>
      </c>
      <c r="G22" s="2" t="s">
        <v>25</v>
      </c>
      <c r="H22" s="4" t="s">
        <v>31</v>
      </c>
      <c r="I22" s="2" t="s">
        <v>26</v>
      </c>
      <c r="J22" s="2" t="s">
        <v>32</v>
      </c>
      <c r="K22" s="2" t="s">
        <v>27</v>
      </c>
      <c r="L22" s="2">
        <v>1</v>
      </c>
      <c r="M22" s="2" t="s">
        <v>33</v>
      </c>
      <c r="N22" s="2">
        <v>8</v>
      </c>
      <c r="O22" s="2">
        <v>0</v>
      </c>
      <c r="P22" s="2">
        <v>0</v>
      </c>
      <c r="Q22" s="2">
        <v>0</v>
      </c>
      <c r="R22" s="2">
        <v>8</v>
      </c>
      <c r="S22" s="2">
        <f t="shared" si="0"/>
        <v>8</v>
      </c>
      <c r="T22" s="9"/>
      <c r="U22" s="2" t="s">
        <v>28</v>
      </c>
      <c r="V22" s="2" t="s">
        <v>34</v>
      </c>
      <c r="W22" s="2" t="s">
        <v>35</v>
      </c>
      <c r="X22" s="2" t="s">
        <v>25</v>
      </c>
    </row>
    <row r="23" spans="1:24" x14ac:dyDescent="0.25">
      <c r="A23" s="2" t="s">
        <v>22</v>
      </c>
      <c r="B23" s="2" t="s">
        <v>23</v>
      </c>
      <c r="C23" s="2" t="s">
        <v>23</v>
      </c>
      <c r="D23" s="2" t="s">
        <v>24</v>
      </c>
      <c r="E23" s="2" t="s">
        <v>29</v>
      </c>
      <c r="F23" s="2" t="s">
        <v>30</v>
      </c>
      <c r="G23" s="2" t="s">
        <v>25</v>
      </c>
      <c r="H23" s="4" t="s">
        <v>133</v>
      </c>
      <c r="I23" s="2" t="s">
        <v>132</v>
      </c>
      <c r="J23" s="2" t="s">
        <v>134</v>
      </c>
      <c r="K23" s="2" t="s">
        <v>92</v>
      </c>
      <c r="L23" s="2">
        <v>1</v>
      </c>
      <c r="M23" s="2" t="s">
        <v>33</v>
      </c>
      <c r="N23" s="2">
        <v>8.1669999999999998</v>
      </c>
      <c r="O23" s="2">
        <v>0</v>
      </c>
      <c r="P23" s="2">
        <v>0</v>
      </c>
      <c r="Q23" s="2">
        <v>1.63</v>
      </c>
      <c r="R23" s="2">
        <v>8.17</v>
      </c>
      <c r="S23" s="7">
        <f t="shared" si="0"/>
        <v>9.8000000000000007</v>
      </c>
      <c r="T23" s="10"/>
      <c r="U23" s="2" t="s">
        <v>28</v>
      </c>
      <c r="V23" s="2" t="s">
        <v>135</v>
      </c>
      <c r="W23" s="2" t="s">
        <v>94</v>
      </c>
      <c r="X23" s="2" t="s">
        <v>25</v>
      </c>
    </row>
    <row r="24" spans="1:24" x14ac:dyDescent="0.25">
      <c r="A24" s="2" t="s">
        <v>22</v>
      </c>
      <c r="B24" s="2" t="s">
        <v>23</v>
      </c>
      <c r="C24" s="2" t="s">
        <v>23</v>
      </c>
      <c r="D24" s="2" t="s">
        <v>24</v>
      </c>
      <c r="E24" s="2" t="s">
        <v>29</v>
      </c>
      <c r="F24" s="2" t="s">
        <v>30</v>
      </c>
      <c r="G24" s="2" t="s">
        <v>25</v>
      </c>
      <c r="H24" s="4" t="s">
        <v>133</v>
      </c>
      <c r="I24" s="2" t="s">
        <v>136</v>
      </c>
      <c r="J24" s="2" t="s">
        <v>137</v>
      </c>
      <c r="K24" s="2" t="s">
        <v>92</v>
      </c>
      <c r="L24" s="2">
        <v>1</v>
      </c>
      <c r="M24" s="2" t="s">
        <v>33</v>
      </c>
      <c r="N24" s="2">
        <v>44.417000000000002</v>
      </c>
      <c r="O24" s="2">
        <v>0</v>
      </c>
      <c r="P24" s="2">
        <v>0</v>
      </c>
      <c r="Q24" s="2">
        <v>8.8800000000000008</v>
      </c>
      <c r="R24" s="2">
        <v>44.42</v>
      </c>
      <c r="S24" s="7">
        <f t="shared" si="0"/>
        <v>53.300000000000004</v>
      </c>
      <c r="T24" s="10"/>
      <c r="U24" s="2" t="s">
        <v>28</v>
      </c>
      <c r="V24" s="2" t="s">
        <v>135</v>
      </c>
      <c r="W24" s="2" t="s">
        <v>94</v>
      </c>
      <c r="X24" s="2" t="s">
        <v>25</v>
      </c>
    </row>
    <row r="25" spans="1:24" x14ac:dyDescent="0.25">
      <c r="A25" s="2" t="s">
        <v>22</v>
      </c>
      <c r="B25" s="2" t="s">
        <v>23</v>
      </c>
      <c r="C25" s="2" t="s">
        <v>23</v>
      </c>
      <c r="D25" s="2" t="s">
        <v>24</v>
      </c>
      <c r="E25" s="2" t="s">
        <v>29</v>
      </c>
      <c r="F25" s="2" t="s">
        <v>30</v>
      </c>
      <c r="G25" s="2" t="s">
        <v>25</v>
      </c>
      <c r="H25" s="4" t="s">
        <v>138</v>
      </c>
      <c r="I25" s="2" t="s">
        <v>139</v>
      </c>
      <c r="J25" s="2" t="s">
        <v>140</v>
      </c>
      <c r="K25" s="2" t="s">
        <v>92</v>
      </c>
      <c r="L25" s="2">
        <v>1</v>
      </c>
      <c r="M25" s="2" t="s">
        <v>33</v>
      </c>
      <c r="N25" s="2">
        <v>44.417000000000002</v>
      </c>
      <c r="O25" s="2">
        <v>0</v>
      </c>
      <c r="P25" s="2">
        <v>0</v>
      </c>
      <c r="Q25" s="2">
        <v>8.8800000000000008</v>
      </c>
      <c r="R25" s="2">
        <v>44.42</v>
      </c>
      <c r="S25" s="7">
        <f t="shared" si="0"/>
        <v>53.300000000000004</v>
      </c>
      <c r="T25" s="10"/>
      <c r="U25" s="2" t="s">
        <v>28</v>
      </c>
      <c r="V25" s="2" t="s">
        <v>135</v>
      </c>
      <c r="W25" s="2" t="s">
        <v>94</v>
      </c>
      <c r="X25" s="2" t="s">
        <v>25</v>
      </c>
    </row>
    <row r="26" spans="1:24" x14ac:dyDescent="0.25">
      <c r="A26" s="2" t="s">
        <v>22</v>
      </c>
      <c r="B26" s="2" t="s">
        <v>23</v>
      </c>
      <c r="C26" s="2" t="s">
        <v>23</v>
      </c>
      <c r="D26" s="2" t="s">
        <v>24</v>
      </c>
      <c r="E26" s="2" t="s">
        <v>29</v>
      </c>
      <c r="F26" s="2" t="s">
        <v>30</v>
      </c>
      <c r="G26" s="2" t="s">
        <v>25</v>
      </c>
      <c r="H26" s="4" t="s">
        <v>138</v>
      </c>
      <c r="I26" s="2" t="s">
        <v>141</v>
      </c>
      <c r="J26" s="2" t="s">
        <v>134</v>
      </c>
      <c r="K26" s="2" t="s">
        <v>92</v>
      </c>
      <c r="L26" s="2">
        <v>1</v>
      </c>
      <c r="M26" s="2" t="s">
        <v>33</v>
      </c>
      <c r="N26" s="2">
        <v>8.1669999999999998</v>
      </c>
      <c r="O26" s="2">
        <v>0</v>
      </c>
      <c r="P26" s="2">
        <v>0</v>
      </c>
      <c r="Q26" s="2">
        <v>1.63</v>
      </c>
      <c r="R26" s="2">
        <v>8.17</v>
      </c>
      <c r="S26" s="7">
        <f t="shared" si="0"/>
        <v>9.8000000000000007</v>
      </c>
      <c r="T26" s="10"/>
      <c r="U26" s="2" t="s">
        <v>28</v>
      </c>
      <c r="V26" s="2" t="s">
        <v>135</v>
      </c>
      <c r="W26" s="2" t="s">
        <v>94</v>
      </c>
      <c r="X26" s="2" t="s">
        <v>25</v>
      </c>
    </row>
    <row r="27" spans="1:24" x14ac:dyDescent="0.25">
      <c r="A27" s="2" t="s">
        <v>22</v>
      </c>
      <c r="B27" s="2" t="s">
        <v>23</v>
      </c>
      <c r="C27" s="2" t="s">
        <v>23</v>
      </c>
      <c r="D27" s="2" t="s">
        <v>24</v>
      </c>
      <c r="E27" s="2" t="s">
        <v>29</v>
      </c>
      <c r="F27" s="2" t="s">
        <v>30</v>
      </c>
      <c r="G27" s="2" t="s">
        <v>25</v>
      </c>
      <c r="H27" s="4" t="s">
        <v>82</v>
      </c>
      <c r="I27" s="2" t="s">
        <v>83</v>
      </c>
      <c r="J27" s="2" t="s">
        <v>84</v>
      </c>
      <c r="K27" s="2" t="s">
        <v>72</v>
      </c>
      <c r="L27" s="2">
        <v>150</v>
      </c>
      <c r="M27" s="2" t="s">
        <v>33</v>
      </c>
      <c r="N27" s="2">
        <v>0.89100000000000001</v>
      </c>
      <c r="O27" s="2">
        <v>5.2999999999999999E-2</v>
      </c>
      <c r="P27" s="2">
        <v>8</v>
      </c>
      <c r="Q27" s="2">
        <v>25.13</v>
      </c>
      <c r="R27" s="2">
        <v>125.62</v>
      </c>
      <c r="S27" s="7">
        <f t="shared" si="0"/>
        <v>150.75</v>
      </c>
      <c r="T27" s="11">
        <f t="shared" ref="T27:T37" si="1">S27/L27</f>
        <v>1.0049999999999999</v>
      </c>
      <c r="U27" s="2" t="s">
        <v>28</v>
      </c>
      <c r="V27" s="2" t="s">
        <v>85</v>
      </c>
      <c r="W27" s="2" t="s">
        <v>86</v>
      </c>
      <c r="X27" s="2" t="s">
        <v>25</v>
      </c>
    </row>
    <row r="28" spans="1:24" x14ac:dyDescent="0.25">
      <c r="A28" s="2" t="s">
        <v>22</v>
      </c>
      <c r="B28" s="2" t="s">
        <v>23</v>
      </c>
      <c r="C28" s="2" t="s">
        <v>23</v>
      </c>
      <c r="D28" s="2" t="s">
        <v>24</v>
      </c>
      <c r="E28" s="2" t="s">
        <v>29</v>
      </c>
      <c r="F28" s="2" t="s">
        <v>30</v>
      </c>
      <c r="G28" s="2" t="s">
        <v>25</v>
      </c>
      <c r="H28" s="4" t="s">
        <v>82</v>
      </c>
      <c r="I28" s="2" t="s">
        <v>87</v>
      </c>
      <c r="J28" s="2" t="s">
        <v>84</v>
      </c>
      <c r="K28" s="2" t="s">
        <v>72</v>
      </c>
      <c r="L28" s="2">
        <v>719.7</v>
      </c>
      <c r="M28" s="2" t="s">
        <v>33</v>
      </c>
      <c r="N28" s="2">
        <v>0.89100000000000001</v>
      </c>
      <c r="O28" s="2">
        <v>5.2999999999999999E-2</v>
      </c>
      <c r="P28" s="2">
        <v>38.383000000000003</v>
      </c>
      <c r="Q28" s="2">
        <v>120.55</v>
      </c>
      <c r="R28" s="2">
        <v>602.75</v>
      </c>
      <c r="S28" s="7">
        <f t="shared" si="0"/>
        <v>723.3</v>
      </c>
      <c r="T28" s="11">
        <f t="shared" si="1"/>
        <v>1.0050020842017506</v>
      </c>
      <c r="U28" s="2" t="s">
        <v>28</v>
      </c>
      <c r="V28" s="2" t="s">
        <v>85</v>
      </c>
      <c r="W28" s="2" t="s">
        <v>88</v>
      </c>
      <c r="X28" s="2" t="s">
        <v>25</v>
      </c>
    </row>
    <row r="29" spans="1:24" x14ac:dyDescent="0.25">
      <c r="A29" s="6" t="s">
        <v>22</v>
      </c>
      <c r="B29" s="6" t="s">
        <v>23</v>
      </c>
      <c r="C29" s="6" t="s">
        <v>23</v>
      </c>
      <c r="D29" s="6" t="s">
        <v>24</v>
      </c>
      <c r="E29" s="6" t="s">
        <v>63</v>
      </c>
      <c r="F29" s="6" t="s">
        <v>64</v>
      </c>
      <c r="G29" s="6" t="s">
        <v>25</v>
      </c>
      <c r="H29" s="17" t="s">
        <v>153</v>
      </c>
      <c r="I29" s="6" t="s">
        <v>154</v>
      </c>
      <c r="J29" s="6" t="s">
        <v>67</v>
      </c>
      <c r="K29" s="6" t="s">
        <v>72</v>
      </c>
      <c r="L29" s="6">
        <v>310.3</v>
      </c>
      <c r="M29" s="6" t="s">
        <v>33</v>
      </c>
      <c r="N29" s="6">
        <v>0.83099999999999996</v>
      </c>
      <c r="O29" s="6">
        <v>0</v>
      </c>
      <c r="P29" s="6">
        <v>0</v>
      </c>
      <c r="Q29" s="6">
        <v>48.99</v>
      </c>
      <c r="R29" s="6">
        <v>257.87</v>
      </c>
      <c r="S29" s="7">
        <f t="shared" si="0"/>
        <v>306.86</v>
      </c>
      <c r="T29" s="11">
        <f t="shared" si="1"/>
        <v>0.98891395423783435</v>
      </c>
      <c r="U29" s="6" t="s">
        <v>28</v>
      </c>
      <c r="V29" s="6" t="s">
        <v>68</v>
      </c>
      <c r="W29" s="6" t="s">
        <v>155</v>
      </c>
      <c r="X29" s="6" t="s">
        <v>25</v>
      </c>
    </row>
    <row r="30" spans="1:24" x14ac:dyDescent="0.25">
      <c r="A30" s="6" t="s">
        <v>22</v>
      </c>
      <c r="B30" s="6" t="s">
        <v>23</v>
      </c>
      <c r="C30" s="6" t="s">
        <v>23</v>
      </c>
      <c r="D30" s="6" t="s">
        <v>24</v>
      </c>
      <c r="E30" s="6" t="s">
        <v>63</v>
      </c>
      <c r="F30" s="6" t="s">
        <v>64</v>
      </c>
      <c r="G30" s="6" t="s">
        <v>25</v>
      </c>
      <c r="H30" s="17" t="s">
        <v>153</v>
      </c>
      <c r="I30" s="6" t="s">
        <v>154</v>
      </c>
      <c r="J30" s="6" t="s">
        <v>67</v>
      </c>
      <c r="K30" s="6" t="s">
        <v>72</v>
      </c>
      <c r="L30" s="6">
        <v>560.29999999999995</v>
      </c>
      <c r="M30" s="6" t="s">
        <v>33</v>
      </c>
      <c r="N30" s="6">
        <v>0.83099999999999996</v>
      </c>
      <c r="O30" s="6">
        <v>0</v>
      </c>
      <c r="P30" s="6">
        <v>0</v>
      </c>
      <c r="Q30" s="6">
        <v>88.48</v>
      </c>
      <c r="R30" s="6">
        <v>465.67</v>
      </c>
      <c r="S30" s="7">
        <f t="shared" si="0"/>
        <v>554.15</v>
      </c>
      <c r="T30" s="11">
        <f t="shared" si="1"/>
        <v>0.98902373728359816</v>
      </c>
      <c r="U30" s="6" t="s">
        <v>28</v>
      </c>
      <c r="V30" s="6" t="s">
        <v>68</v>
      </c>
      <c r="W30" s="6" t="s">
        <v>155</v>
      </c>
      <c r="X30" s="6" t="s">
        <v>25</v>
      </c>
    </row>
    <row r="31" spans="1:24" x14ac:dyDescent="0.25">
      <c r="A31" s="2" t="s">
        <v>22</v>
      </c>
      <c r="B31" s="2" t="s">
        <v>23</v>
      </c>
      <c r="C31" s="2" t="s">
        <v>23</v>
      </c>
      <c r="D31" s="2" t="s">
        <v>24</v>
      </c>
      <c r="E31" s="2" t="s">
        <v>63</v>
      </c>
      <c r="F31" s="2" t="s">
        <v>64</v>
      </c>
      <c r="G31" s="2" t="s">
        <v>25</v>
      </c>
      <c r="H31" s="4" t="s">
        <v>74</v>
      </c>
      <c r="I31" s="2" t="s">
        <v>75</v>
      </c>
      <c r="J31" s="2" t="s">
        <v>57</v>
      </c>
      <c r="K31" s="2" t="s">
        <v>72</v>
      </c>
      <c r="L31" s="2">
        <v>375</v>
      </c>
      <c r="M31" s="2" t="s">
        <v>33</v>
      </c>
      <c r="N31" s="2">
        <v>0.94899999999999995</v>
      </c>
      <c r="O31" s="2">
        <v>0</v>
      </c>
      <c r="P31" s="2">
        <v>0</v>
      </c>
      <c r="Q31" s="2">
        <v>67.599999999999994</v>
      </c>
      <c r="R31" s="2">
        <v>355.78</v>
      </c>
      <c r="S31" s="7">
        <f t="shared" si="0"/>
        <v>423.38</v>
      </c>
      <c r="T31" s="11">
        <f t="shared" si="1"/>
        <v>1.1290133333333334</v>
      </c>
      <c r="U31" s="2" t="s">
        <v>28</v>
      </c>
      <c r="V31" s="2" t="s">
        <v>59</v>
      </c>
      <c r="W31" s="2" t="s">
        <v>76</v>
      </c>
      <c r="X31" s="2" t="s">
        <v>25</v>
      </c>
    </row>
    <row r="32" spans="1:24" x14ac:dyDescent="0.25">
      <c r="A32" s="6" t="s">
        <v>22</v>
      </c>
      <c r="B32" s="6" t="s">
        <v>23</v>
      </c>
      <c r="C32" s="6" t="s">
        <v>23</v>
      </c>
      <c r="D32" s="6" t="s">
        <v>24</v>
      </c>
      <c r="E32" s="6" t="s">
        <v>47</v>
      </c>
      <c r="F32" s="6" t="s">
        <v>48</v>
      </c>
      <c r="G32" s="6" t="s">
        <v>25</v>
      </c>
      <c r="H32" s="17" t="s">
        <v>144</v>
      </c>
      <c r="I32" s="6" t="s">
        <v>145</v>
      </c>
      <c r="J32" s="6" t="s">
        <v>146</v>
      </c>
      <c r="K32" s="6" t="s">
        <v>147</v>
      </c>
      <c r="L32" s="6">
        <v>546.9</v>
      </c>
      <c r="M32" s="6" t="s">
        <v>33</v>
      </c>
      <c r="N32" s="6">
        <v>0.77900000000000003</v>
      </c>
      <c r="O32" s="6">
        <v>0</v>
      </c>
      <c r="P32" s="6">
        <v>0</v>
      </c>
      <c r="Q32" s="6">
        <v>72.47</v>
      </c>
      <c r="R32" s="6">
        <v>426.29</v>
      </c>
      <c r="S32" s="7">
        <f t="shared" si="0"/>
        <v>498.76</v>
      </c>
      <c r="T32" s="11">
        <f t="shared" si="1"/>
        <v>0.91197659535564091</v>
      </c>
      <c r="U32" s="6" t="s">
        <v>28</v>
      </c>
      <c r="V32" s="6" t="s">
        <v>148</v>
      </c>
      <c r="W32" s="6" t="s">
        <v>149</v>
      </c>
      <c r="X32" s="6" t="s">
        <v>25</v>
      </c>
    </row>
    <row r="33" spans="1:24" x14ac:dyDescent="0.25">
      <c r="A33" s="13" t="s">
        <v>22</v>
      </c>
      <c r="B33" s="13" t="s">
        <v>23</v>
      </c>
      <c r="C33" s="13" t="s">
        <v>23</v>
      </c>
      <c r="D33" s="13" t="s">
        <v>24</v>
      </c>
      <c r="E33" s="13" t="s">
        <v>47</v>
      </c>
      <c r="F33" s="13" t="s">
        <v>48</v>
      </c>
      <c r="G33" s="13" t="s">
        <v>25</v>
      </c>
      <c r="H33" s="18" t="s">
        <v>150</v>
      </c>
      <c r="I33" s="13" t="s">
        <v>151</v>
      </c>
      <c r="J33" s="13" t="s">
        <v>146</v>
      </c>
      <c r="K33" s="13" t="s">
        <v>147</v>
      </c>
      <c r="L33" s="13">
        <v>298.7</v>
      </c>
      <c r="M33" s="13" t="s">
        <v>33</v>
      </c>
      <c r="N33" s="13">
        <v>0.77900000000000003</v>
      </c>
      <c r="O33" s="13">
        <v>0</v>
      </c>
      <c r="P33" s="13">
        <v>0</v>
      </c>
      <c r="Q33" s="13">
        <v>39.58</v>
      </c>
      <c r="R33" s="13">
        <v>232.81</v>
      </c>
      <c r="S33" s="7">
        <f t="shared" si="0"/>
        <v>272.39</v>
      </c>
      <c r="T33" s="11">
        <f t="shared" si="1"/>
        <v>0.91191831268831602</v>
      </c>
      <c r="U33" s="13" t="s">
        <v>28</v>
      </c>
      <c r="V33" s="13" t="s">
        <v>148</v>
      </c>
      <c r="W33" s="13" t="s">
        <v>152</v>
      </c>
      <c r="X33" s="13" t="s">
        <v>25</v>
      </c>
    </row>
    <row r="34" spans="1:24" x14ac:dyDescent="0.25">
      <c r="A34" s="15" t="s">
        <v>22</v>
      </c>
      <c r="B34" s="15" t="s">
        <v>23</v>
      </c>
      <c r="C34" s="15" t="s">
        <v>23</v>
      </c>
      <c r="D34" s="15" t="s">
        <v>24</v>
      </c>
      <c r="E34" s="15" t="s">
        <v>47</v>
      </c>
      <c r="F34" s="15" t="s">
        <v>48</v>
      </c>
      <c r="G34" s="15" t="s">
        <v>25</v>
      </c>
      <c r="H34" s="19" t="s">
        <v>55</v>
      </c>
      <c r="I34" s="15" t="s">
        <v>56</v>
      </c>
      <c r="J34" s="15" t="s">
        <v>57</v>
      </c>
      <c r="K34" s="15" t="s">
        <v>58</v>
      </c>
      <c r="L34" s="15">
        <v>135</v>
      </c>
      <c r="M34" s="15" t="s">
        <v>33</v>
      </c>
      <c r="N34" s="15">
        <v>0.84799999999999998</v>
      </c>
      <c r="O34" s="15">
        <v>8.9999999999999993E-3</v>
      </c>
      <c r="P34" s="15">
        <v>1.244</v>
      </c>
      <c r="Q34" s="15">
        <v>21.51</v>
      </c>
      <c r="R34" s="15">
        <v>113.21</v>
      </c>
      <c r="S34" s="7">
        <f t="shared" si="0"/>
        <v>134.72</v>
      </c>
      <c r="T34" s="11">
        <f t="shared" si="1"/>
        <v>0.99792592592592588</v>
      </c>
      <c r="U34" s="15" t="s">
        <v>28</v>
      </c>
      <c r="V34" s="15" t="s">
        <v>59</v>
      </c>
      <c r="W34" s="15" t="s">
        <v>60</v>
      </c>
      <c r="X34" s="15" t="s">
        <v>25</v>
      </c>
    </row>
    <row r="35" spans="1:24" x14ac:dyDescent="0.25">
      <c r="A35" s="15" t="s">
        <v>22</v>
      </c>
      <c r="B35" s="15" t="s">
        <v>23</v>
      </c>
      <c r="C35" s="15" t="s">
        <v>23</v>
      </c>
      <c r="D35" s="15" t="s">
        <v>24</v>
      </c>
      <c r="E35" s="15" t="s">
        <v>47</v>
      </c>
      <c r="F35" s="15" t="s">
        <v>48</v>
      </c>
      <c r="G35" s="15" t="s">
        <v>25</v>
      </c>
      <c r="H35" s="19" t="s">
        <v>55</v>
      </c>
      <c r="I35" s="15" t="s">
        <v>61</v>
      </c>
      <c r="J35" s="15" t="s">
        <v>57</v>
      </c>
      <c r="K35" s="15" t="s">
        <v>58</v>
      </c>
      <c r="L35" s="15">
        <v>400</v>
      </c>
      <c r="M35" s="15" t="s">
        <v>33</v>
      </c>
      <c r="N35" s="15">
        <v>0.84799999999999998</v>
      </c>
      <c r="O35" s="15">
        <v>8.9999999999999993E-3</v>
      </c>
      <c r="P35" s="15">
        <v>3.6970000000000001</v>
      </c>
      <c r="Q35" s="15">
        <v>63.74</v>
      </c>
      <c r="R35" s="15">
        <v>335.46</v>
      </c>
      <c r="S35" s="7">
        <f t="shared" si="0"/>
        <v>399.2</v>
      </c>
      <c r="T35" s="11">
        <f t="shared" si="1"/>
        <v>0.998</v>
      </c>
      <c r="U35" s="15" t="s">
        <v>28</v>
      </c>
      <c r="V35" s="15" t="s">
        <v>59</v>
      </c>
      <c r="W35" s="15" t="s">
        <v>62</v>
      </c>
      <c r="X35" s="15" t="s">
        <v>25</v>
      </c>
    </row>
    <row r="36" spans="1:24" x14ac:dyDescent="0.25">
      <c r="A36" s="15" t="s">
        <v>22</v>
      </c>
      <c r="B36" s="15" t="s">
        <v>23</v>
      </c>
      <c r="C36" s="15" t="s">
        <v>23</v>
      </c>
      <c r="D36" s="15" t="s">
        <v>24</v>
      </c>
      <c r="E36" s="15" t="s">
        <v>38</v>
      </c>
      <c r="F36" s="15" t="s">
        <v>39</v>
      </c>
      <c r="G36" s="15" t="s">
        <v>25</v>
      </c>
      <c r="H36" s="19" t="s">
        <v>70</v>
      </c>
      <c r="I36" s="15" t="s">
        <v>71</v>
      </c>
      <c r="J36" s="15" t="s">
        <v>57</v>
      </c>
      <c r="K36" s="15" t="s">
        <v>72</v>
      </c>
      <c r="L36" s="15">
        <v>50.1</v>
      </c>
      <c r="M36" s="15" t="s">
        <v>33</v>
      </c>
      <c r="N36" s="15">
        <v>0.91500000000000004</v>
      </c>
      <c r="O36" s="15">
        <v>0</v>
      </c>
      <c r="P36" s="15">
        <v>0</v>
      </c>
      <c r="Q36" s="15">
        <v>8.6999999999999993</v>
      </c>
      <c r="R36" s="15">
        <v>45.82</v>
      </c>
      <c r="S36" s="7">
        <f t="shared" si="0"/>
        <v>54.519999999999996</v>
      </c>
      <c r="T36" s="11">
        <f t="shared" si="1"/>
        <v>1.0882235528942115</v>
      </c>
      <c r="U36" s="15" t="s">
        <v>28</v>
      </c>
      <c r="V36" s="15" t="s">
        <v>59</v>
      </c>
      <c r="W36" s="15" t="s">
        <v>73</v>
      </c>
      <c r="X36" s="15" t="s">
        <v>25</v>
      </c>
    </row>
    <row r="37" spans="1:24" x14ac:dyDescent="0.25">
      <c r="A37" s="13" t="s">
        <v>22</v>
      </c>
      <c r="B37" s="13" t="s">
        <v>23</v>
      </c>
      <c r="C37" s="13" t="s">
        <v>23</v>
      </c>
      <c r="D37" s="13" t="s">
        <v>24</v>
      </c>
      <c r="E37" s="13" t="s">
        <v>29</v>
      </c>
      <c r="F37" s="13" t="s">
        <v>30</v>
      </c>
      <c r="G37" s="13" t="s">
        <v>25</v>
      </c>
      <c r="H37" s="18" t="s">
        <v>156</v>
      </c>
      <c r="I37" s="13" t="s">
        <v>157</v>
      </c>
      <c r="J37" s="13" t="s">
        <v>158</v>
      </c>
      <c r="K37" s="13" t="s">
        <v>72</v>
      </c>
      <c r="L37" s="13">
        <v>44.5</v>
      </c>
      <c r="M37" s="13" t="s">
        <v>33</v>
      </c>
      <c r="N37" s="13">
        <v>1.008</v>
      </c>
      <c r="O37" s="13">
        <v>0</v>
      </c>
      <c r="P37" s="13">
        <v>0</v>
      </c>
      <c r="Q37" s="13">
        <v>8.52</v>
      </c>
      <c r="R37" s="13">
        <v>44.82</v>
      </c>
      <c r="S37" s="7">
        <f t="shared" si="0"/>
        <v>53.34</v>
      </c>
      <c r="T37" s="11">
        <f t="shared" si="1"/>
        <v>1.1986516853932585</v>
      </c>
      <c r="U37" s="13" t="s">
        <v>28</v>
      </c>
      <c r="V37" s="13" t="s">
        <v>159</v>
      </c>
      <c r="W37" s="13" t="s">
        <v>160</v>
      </c>
      <c r="X37" s="13" t="s">
        <v>25</v>
      </c>
    </row>
    <row r="39" spans="1:24" x14ac:dyDescent="0.25">
      <c r="S39" s="14">
        <f>SUM(S33:S34)</f>
        <v>407.11</v>
      </c>
    </row>
    <row r="40" spans="1:24" x14ac:dyDescent="0.25">
      <c r="S40">
        <f>SUM(S35:S36)</f>
        <v>453.71999999999997</v>
      </c>
    </row>
    <row r="41" spans="1:24" x14ac:dyDescent="0.25">
      <c r="S41">
        <f>SUM(S37)</f>
        <v>53.34</v>
      </c>
    </row>
  </sheetData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64" workbookViewId="0">
      <selection activeCell="A47" sqref="A4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EUR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 Trans</dc:creator>
  <cp:lastModifiedBy>Merk Trans</cp:lastModifiedBy>
  <dcterms:created xsi:type="dcterms:W3CDTF">2016-07-22T11:32:06Z</dcterms:created>
  <dcterms:modified xsi:type="dcterms:W3CDTF">2016-08-09T17:15:07Z</dcterms:modified>
</cp:coreProperties>
</file>