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Szures keplette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G6" i="1" l="1" a="1"/>
  <c r="G6" i="1" s="1"/>
  <c r="G7" i="1" a="1"/>
  <c r="G7" i="1"/>
  <c r="G8" i="1" a="1"/>
  <c r="G8" i="1" s="1"/>
  <c r="F6" i="1" a="1"/>
  <c r="F6" i="1" s="1"/>
  <c r="F7" i="1" a="1"/>
  <c r="F7" i="1"/>
  <c r="F8" i="1" a="1"/>
  <c r="F8" i="1" s="1"/>
  <c r="E6" i="1" a="1"/>
  <c r="E6" i="1" s="1"/>
  <c r="E7" i="1" a="1"/>
  <c r="E7" i="1"/>
  <c r="E8" i="1" a="1"/>
  <c r="E8" i="1" s="1"/>
  <c r="G5" i="1" a="1"/>
  <c r="G5" i="1" s="1"/>
  <c r="F5" i="1" a="1"/>
  <c r="F5" i="1" s="1"/>
  <c r="E9" i="1" a="1"/>
  <c r="E9" i="1" s="1"/>
  <c r="E5" i="1" a="1"/>
  <c r="E5" i="1" s="1"/>
  <c r="E29" i="1" l="1" a="1"/>
  <c r="E29" i="1" s="1"/>
  <c r="F29" i="1" a="1"/>
  <c r="F29" i="1"/>
  <c r="G29" i="1" a="1"/>
  <c r="G29" i="1" s="1"/>
  <c r="E30" i="1" a="1"/>
  <c r="E30" i="1" s="1"/>
  <c r="F30" i="1" a="1"/>
  <c r="F30" i="1"/>
  <c r="G30" i="1" a="1"/>
  <c r="G30" i="1" s="1"/>
  <c r="E31" i="1" a="1"/>
  <c r="E31" i="1" s="1"/>
  <c r="F31" i="1" a="1"/>
  <c r="F31" i="1" s="1"/>
  <c r="G31" i="1" a="1"/>
  <c r="G31" i="1" s="1"/>
  <c r="E25" i="1" a="1"/>
  <c r="E25" i="1" s="1"/>
  <c r="F25" i="1" a="1"/>
  <c r="F25" i="1" s="1"/>
  <c r="G25" i="1" a="1"/>
  <c r="G25" i="1"/>
  <c r="E26" i="1" a="1"/>
  <c r="E26" i="1" s="1"/>
  <c r="F26" i="1" a="1"/>
  <c r="F26" i="1" s="1"/>
  <c r="G26" i="1" a="1"/>
  <c r="G26" i="1" s="1"/>
  <c r="E27" i="1" a="1"/>
  <c r="E27" i="1" s="1"/>
  <c r="F27" i="1" a="1"/>
  <c r="F27" i="1" s="1"/>
  <c r="G27" i="1" a="1"/>
  <c r="G27" i="1" s="1"/>
  <c r="E28" i="1" a="1"/>
  <c r="E28" i="1" s="1"/>
  <c r="F28" i="1" a="1"/>
  <c r="F28" i="1" s="1"/>
  <c r="G28" i="1" a="1"/>
  <c r="G28" i="1" s="1"/>
  <c r="E20" i="1" a="1"/>
  <c r="E20" i="1" s="1"/>
  <c r="F20" i="1" a="1"/>
  <c r="F20" i="1" s="1"/>
  <c r="G20" i="1" a="1"/>
  <c r="G20" i="1" s="1"/>
  <c r="E21" i="1" a="1"/>
  <c r="E21" i="1" s="1"/>
  <c r="F21" i="1" a="1"/>
  <c r="F21" i="1" s="1"/>
  <c r="G21" i="1" a="1"/>
  <c r="G21" i="1" s="1"/>
  <c r="E22" i="1" a="1"/>
  <c r="E22" i="1" s="1"/>
  <c r="F22" i="1" a="1"/>
  <c r="F22" i="1" s="1"/>
  <c r="G22" i="1" a="1"/>
  <c r="G22" i="1" s="1"/>
  <c r="E23" i="1" a="1"/>
  <c r="E23" i="1" s="1"/>
  <c r="F23" i="1" a="1"/>
  <c r="F23" i="1" s="1"/>
  <c r="G23" i="1" a="1"/>
  <c r="G23" i="1" s="1"/>
  <c r="E24" i="1" a="1"/>
  <c r="E24" i="1" s="1"/>
  <c r="F24" i="1" a="1"/>
  <c r="F24" i="1" s="1"/>
  <c r="G24" i="1" a="1"/>
  <c r="G24" i="1" s="1"/>
  <c r="F9" i="1" a="1"/>
  <c r="F9" i="1" s="1"/>
  <c r="G9" i="1" a="1"/>
  <c r="G9" i="1"/>
  <c r="E10" i="1" a="1"/>
  <c r="E10" i="1" s="1"/>
  <c r="F10" i="1" a="1"/>
  <c r="F10" i="1" s="1"/>
  <c r="G10" i="1" a="1"/>
  <c r="G10" i="1" s="1"/>
  <c r="E11" i="1" a="1"/>
  <c r="E11" i="1" s="1"/>
  <c r="F11" i="1" a="1"/>
  <c r="F11" i="1" s="1"/>
  <c r="G11" i="1" a="1"/>
  <c r="G11" i="1"/>
  <c r="E12" i="1" a="1"/>
  <c r="E12" i="1" s="1"/>
  <c r="F12" i="1" a="1"/>
  <c r="F12" i="1" s="1"/>
  <c r="G12" i="1" a="1"/>
  <c r="G12" i="1"/>
  <c r="E13" i="1" a="1"/>
  <c r="E13" i="1" s="1"/>
  <c r="F13" i="1" a="1"/>
  <c r="F13" i="1" s="1"/>
  <c r="G13" i="1" a="1"/>
  <c r="G13" i="1"/>
  <c r="E14" i="1" a="1"/>
  <c r="E14" i="1" s="1"/>
  <c r="F14" i="1" a="1"/>
  <c r="F14" i="1" s="1"/>
  <c r="G14" i="1" a="1"/>
  <c r="G14" i="1" s="1"/>
  <c r="E15" i="1" a="1"/>
  <c r="E15" i="1" s="1"/>
  <c r="F15" i="1" a="1"/>
  <c r="F15" i="1" s="1"/>
  <c r="G15" i="1" a="1"/>
  <c r="G15" i="1" s="1"/>
  <c r="E16" i="1" a="1"/>
  <c r="E16" i="1" s="1"/>
  <c r="F16" i="1" a="1"/>
  <c r="F16" i="1" s="1"/>
  <c r="G16" i="1" a="1"/>
  <c r="G16" i="1" s="1"/>
  <c r="E17" i="1" a="1"/>
  <c r="E17" i="1" s="1"/>
  <c r="F17" i="1" a="1"/>
  <c r="F17" i="1" s="1"/>
  <c r="G17" i="1" a="1"/>
  <c r="G17" i="1" s="1"/>
  <c r="E18" i="1" a="1"/>
  <c r="E18" i="1" s="1"/>
  <c r="F18" i="1" a="1"/>
  <c r="F18" i="1" s="1"/>
  <c r="G18" i="1" a="1"/>
  <c r="G18" i="1" s="1"/>
  <c r="E19" i="1" a="1"/>
  <c r="E19" i="1" s="1"/>
  <c r="F19" i="1" a="1"/>
  <c r="F19" i="1" s="1"/>
  <c r="G19" i="1" a="1"/>
  <c r="G19" i="1" s="1"/>
</calcChain>
</file>

<file path=xl/sharedStrings.xml><?xml version="1.0" encoding="utf-8"?>
<sst xmlns="http://schemas.openxmlformats.org/spreadsheetml/2006/main" count="82" uniqueCount="49">
  <si>
    <t>NÉV</t>
  </si>
  <si>
    <t>MUNKAH</t>
  </si>
  <si>
    <t>FIZETÉS</t>
  </si>
  <si>
    <t>Kovács Zoltán</t>
  </si>
  <si>
    <t>AGIP</t>
  </si>
  <si>
    <t>Nagy Rózsa</t>
  </si>
  <si>
    <t>KIPSZER</t>
  </si>
  <si>
    <t>Szigeti Nóra</t>
  </si>
  <si>
    <t>MTV</t>
  </si>
  <si>
    <t>Csáki Andrea</t>
  </si>
  <si>
    <t>Tóth Enikő</t>
  </si>
  <si>
    <t>Kiss Ildikó</t>
  </si>
  <si>
    <t>POSTA</t>
  </si>
  <si>
    <t>Lichi Éva</t>
  </si>
  <si>
    <t>Fecske Gizella</t>
  </si>
  <si>
    <t>Illés Éva</t>
  </si>
  <si>
    <t>Sághy Edit</t>
  </si>
  <si>
    <t>MATÁV</t>
  </si>
  <si>
    <t>Kocsis Ferencné</t>
  </si>
  <si>
    <t>Zhang Gabriella</t>
  </si>
  <si>
    <t>Gergely Miklósné</t>
  </si>
  <si>
    <t>Fáy  Miklós</t>
  </si>
  <si>
    <t>Andriskó András</t>
  </si>
  <si>
    <t>Szántó Attila</t>
  </si>
  <si>
    <t>Selmeczy Krisztián</t>
  </si>
  <si>
    <t>Kovács Laura</t>
  </si>
  <si>
    <t>Eszenyi Renáta</t>
  </si>
  <si>
    <t>Mákos Mihály</t>
  </si>
  <si>
    <t>HKAMION</t>
  </si>
  <si>
    <t>Haragos Hugó</t>
  </si>
  <si>
    <t>Markos Péter</t>
  </si>
  <si>
    <t>Vadász Pál</t>
  </si>
  <si>
    <t>Horgász Imre</t>
  </si>
  <si>
    <t>Mérges Miksa</t>
  </si>
  <si>
    <t>Erős Ágoston</t>
  </si>
  <si>
    <t>Gyenge Oszkár</t>
  </si>
  <si>
    <t>Szabó Anna</t>
  </si>
  <si>
    <t>Szabó Kriszta</t>
  </si>
  <si>
    <t>Gipsz Jakab</t>
  </si>
  <si>
    <t>Lenkei Gyula</t>
  </si>
  <si>
    <t>Jónás  Rita</t>
  </si>
  <si>
    <t>Menich Éva</t>
  </si>
  <si>
    <t>Talapa Mónika</t>
  </si>
  <si>
    <t>Csatho Nikolett</t>
  </si>
  <si>
    <t>&lt;&lt;--- Ezt módosítva módosul  szűrt tartomámy</t>
  </si>
  <si>
    <t>Adatforrás -&gt; Táblázattá van alakítva</t>
  </si>
  <si>
    <t>Dányi Éva</t>
  </si>
  <si>
    <t>re</t>
  </si>
  <si>
    <t>Erre a szótöredékre keres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</si>
</sst>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3" fontId="0" fillId="2" borderId="0" xfId="0" applyNumberFormat="1" applyFill="1"/>
    <xf numFmtId="0" fontId="1" fillId="0" borderId="0" xfId="0" applyFont="1"/>
    <xf numFmtId="0" fontId="3" fillId="3" borderId="0" xfId="0" applyFont="1" applyFill="1"/>
  </cellXfs>
  <cellStyles count="1">
    <cellStyle name="Normál" xfId="0" builtinId="0"/>
  </cellStyles>
  <dxfs count="3">
    <dxf>
      <fill>
        <patternFill>
          <bgColor theme="3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0</xdr:rowOff>
    </xdr:from>
    <xdr:to>
      <xdr:col>18</xdr:col>
      <xdr:colOff>171450</xdr:colOff>
      <xdr:row>35</xdr:row>
      <xdr:rowOff>142876</xdr:rowOff>
    </xdr:to>
    <xdr:sp macro="" textlink="">
      <xdr:nvSpPr>
        <xdr:cNvPr id="2" name="Szövegdoboz 1"/>
        <xdr:cNvSpPr txBox="1"/>
      </xdr:nvSpPr>
      <xdr:spPr>
        <a:xfrm>
          <a:off x="7762875" y="571500"/>
          <a:ext cx="4962525" cy="6238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u-HU" sz="1100"/>
            <a:t>Magyarázat</a:t>
          </a:r>
        </a:p>
        <a:p>
          <a:r>
            <a:rPr lang="hu-HU" sz="1100"/>
            <a:t>-----------------</a:t>
          </a:r>
        </a:p>
        <a:p>
          <a:r>
            <a:rPr lang="hu-HU" sz="1100" b="1"/>
            <a:t>- A képlet tömbképlet, ezért Ctrl-Shift-Enter-el kell lezárni. </a:t>
          </a:r>
        </a:p>
        <a:p>
          <a:r>
            <a:rPr lang="hu-HU" sz="1100" b="1"/>
            <a:t>- Oszloponként kell megkonstruálni.</a:t>
          </a:r>
        </a:p>
        <a:p>
          <a:r>
            <a:rPr lang="hu-HU" sz="1100" b="1"/>
            <a:t>- A forrás táblát táblázattá konvertálva struktúrált hivatkozásokkal érdemes megvalósítani.</a:t>
          </a:r>
        </a:p>
        <a:p>
          <a:endParaRPr lang="hu-HU" sz="1100" b="1"/>
        </a:p>
        <a:p>
          <a:r>
            <a:rPr lang="hu-HU" sz="1100" b="1"/>
            <a:t>HA fv:</a:t>
          </a:r>
        </a:p>
        <a:p>
          <a:r>
            <a:rPr lang="hu-HU" sz="1100"/>
            <a:t>A szűrendő oszlopban</a:t>
          </a:r>
          <a:r>
            <a:rPr lang="hu-HU" sz="1100" baseline="0"/>
            <a:t> figyeli a feltételt, és ahol teljesül, ott visszaadja azt, hogy az aktuális adat a tartomány hányadik eleme. Ezt úgy számolja,hogy a fejléc  sorát  kivonja az aktuális elem sorából. Ha nem teljesül a feltétel, akkor HAMIS értéket ad.</a:t>
          </a:r>
        </a:p>
        <a:p>
          <a:r>
            <a:rPr lang="hu-HU" sz="1100" baseline="0"/>
            <a:t>Tehát ez egy olyam tömb, ami HAMIS és számértékek keveréke. </a:t>
          </a:r>
          <a:r>
            <a:rPr lang="hu-HU" sz="1100" b="1" baseline="0"/>
            <a:t>FONTOS</a:t>
          </a:r>
          <a:r>
            <a:rPr lang="hu-HU" sz="1100" baseline="0"/>
            <a:t>, hogy a számértékek  tulajdonképpen index értkek, ráadásul növekvő sorban vannak a SOR fv miatt.</a:t>
          </a:r>
        </a:p>
        <a:p>
          <a:endParaRPr lang="hu-HU" sz="1100" baseline="0"/>
        </a:p>
        <a:p>
          <a:r>
            <a:rPr lang="hu-HU" sz="1100" b="1" baseline="0"/>
            <a:t>KICSI vf</a:t>
          </a:r>
        </a:p>
        <a:p>
          <a:r>
            <a:rPr lang="hu-HU" sz="1100"/>
            <a:t>A Ha fv által képzett tömbből kiveszi az annyiadik legkisebbet, ahányadik elemnél éppen járunk a képlet lehúzásakor. SOROK(A$5:A52)-&gt; 5-ös sortól az aktuális sorig. (</a:t>
          </a:r>
          <a:r>
            <a:rPr lang="hu-HU" sz="1100" b="1">
              <a:solidFill>
                <a:srgbClr val="FF0000"/>
              </a:solidFill>
            </a:rPr>
            <a:t>Az 5-ös sorban van az első</a:t>
          </a:r>
          <a:r>
            <a:rPr lang="hu-HU" sz="1100" b="1" baseline="0">
              <a:solidFill>
                <a:srgbClr val="FF0000"/>
              </a:solidFill>
            </a:rPr>
            <a:t> adatrekord</a:t>
          </a:r>
          <a:r>
            <a:rPr lang="hu-HU" sz="1100" baseline="0"/>
            <a:t>.) Az első képletnél ez 1-et ad, ha lefelé húzom, lesz sorban 2,3,stb..</a:t>
          </a:r>
        </a:p>
        <a:p>
          <a:r>
            <a:rPr lang="hu-HU" sz="1100" baseline="0"/>
            <a:t>Tehát a KICSI fv a HA Fv által generált listából kiveszi  sorban az első, második, stb. legkisebb index számot, és  a HAMIS értékeket figyelmen kívül hagyja.</a:t>
          </a:r>
        </a:p>
        <a:p>
          <a:endParaRPr lang="hu-HU" sz="1100" baseline="0"/>
        </a:p>
        <a:p>
          <a:r>
            <a:rPr lang="hu-HU" sz="1100" b="1" baseline="0"/>
            <a:t>INDEX fv</a:t>
          </a:r>
        </a:p>
        <a:p>
          <a:r>
            <a:rPr lang="hu-HU" sz="1100"/>
            <a:t>A teljes</a:t>
          </a:r>
          <a:r>
            <a:rPr lang="hu-HU" sz="1100" baseline="0"/>
            <a:t> adat oszlop és a KICSI fv. által adott index szám alapján kiveszi az annyiadik elemet az adat oszlopból. Ha húzzuk lefelé, akkor a következőt adja, és így tovább.</a:t>
          </a:r>
        </a:p>
        <a:p>
          <a:r>
            <a:rPr lang="hu-HU" sz="1100" baseline="0"/>
            <a:t>Addig húzhatjuk, amíg talál adatot a szűrendő táblában (amenyi sora van)</a:t>
          </a:r>
          <a:endParaRPr lang="hu-HU" sz="1100"/>
        </a:p>
        <a:p>
          <a:endParaRPr lang="hu-HU" sz="1100"/>
        </a:p>
        <a:p>
          <a:r>
            <a:rPr lang="hu-HU" sz="1100" b="1"/>
            <a:t>HAHIBA fv</a:t>
          </a:r>
        </a:p>
        <a:p>
          <a:r>
            <a:rPr lang="hu-HU" sz="1100"/>
            <a:t>Ez csak arra való, hogy ha túlhúzzuk a képletet annál, mint amennyi  szűrt adatrekord van, akkor ne hibaüzenetet adjon, hanem üres sztringet.</a:t>
          </a:r>
          <a:r>
            <a:rPr lang="hu-HU" sz="1100" baseline="0"/>
            <a:t> Nem kötelező.</a:t>
          </a:r>
        </a:p>
        <a:p>
          <a:endParaRPr lang="hu-HU" sz="1100" baseline="0"/>
        </a:p>
        <a:p>
          <a:r>
            <a:rPr lang="hu-HU" sz="1100" i="1" baseline="0">
              <a:solidFill>
                <a:srgbClr val="C00000"/>
              </a:solidFill>
            </a:rPr>
            <a:t>NAGY adattáblán ez lassú, de néhány száz soros táblában viselhető sebességű, és nagyon kényelmes a használata.</a:t>
          </a:r>
          <a:endParaRPr lang="hu-HU" sz="1100" i="1">
            <a:solidFill>
              <a:srgbClr val="C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lista" displayName="lista" ref="A4:C40" totalsRowShown="0" headerRowDxfId="1">
  <tableColumns count="3">
    <tableColumn id="1" name="NÉV"/>
    <tableColumn id="2" name="MUNKAH"/>
    <tableColumn id="3" name="FIZETÉS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="85" zoomScaleNormal="85" workbookViewId="0">
      <selection activeCell="E5" sqref="E5"/>
    </sheetView>
  </sheetViews>
  <sheetFormatPr defaultRowHeight="15" x14ac:dyDescent="0.25"/>
  <cols>
    <col min="1" max="1" width="17.5703125" bestFit="1" customWidth="1"/>
    <col min="2" max="2" width="9.85546875" bestFit="1" customWidth="1"/>
    <col min="3" max="3" width="8.42578125" bestFit="1" customWidth="1"/>
    <col min="5" max="5" width="17.28515625" customWidth="1"/>
    <col min="6" max="6" width="9.5703125" customWidth="1"/>
    <col min="7" max="7" width="8.42578125" bestFit="1" customWidth="1"/>
  </cols>
  <sheetData>
    <row r="1" spans="1:7" x14ac:dyDescent="0.25">
      <c r="E1" s="3" t="s">
        <v>48</v>
      </c>
    </row>
    <row r="2" spans="1:7" x14ac:dyDescent="0.25">
      <c r="A2" t="s">
        <v>45</v>
      </c>
      <c r="E2" s="2" t="s">
        <v>47</v>
      </c>
      <c r="F2" t="s">
        <v>44</v>
      </c>
    </row>
    <row r="4" spans="1:7" x14ac:dyDescent="0.25">
      <c r="A4" s="1" t="s">
        <v>0</v>
      </c>
      <c r="B4" s="1" t="s">
        <v>1</v>
      </c>
      <c r="C4" s="1" t="s">
        <v>2</v>
      </c>
      <c r="E4" s="4" t="s">
        <v>0</v>
      </c>
      <c r="F4" s="4" t="s">
        <v>1</v>
      </c>
      <c r="G4" s="4" t="s">
        <v>2</v>
      </c>
    </row>
    <row r="5" spans="1:7" x14ac:dyDescent="0.25">
      <c r="A5" t="s">
        <v>3</v>
      </c>
      <c r="B5" t="s">
        <v>4</v>
      </c>
      <c r="C5">
        <v>35000</v>
      </c>
      <c r="E5" t="str">
        <f t="array" ref="E5">IFERROR(INDEX(lista[NÉV],SMALL(IF(NOT(ISERROR(SEARCH($E$2,lista[NÉV]))),ROW(lista[NÉV])-ROW(lista[#Headers])),ROWS(A$5:A5))),"")</f>
        <v>Csáki Andrea</v>
      </c>
      <c r="F5" t="str">
        <f t="array" ref="F5">IFERROR(INDEX(lista[MUNKAH],SMALL(IF(NOT(ISERROR(SEARCH($E$2,lista[NÉV]))),ROW(lista[NÉV])-ROW(lista[#Headers])),ROWS(A$5:A5))),"")</f>
        <v>AGIP</v>
      </c>
      <c r="G5">
        <f t="array" ref="G5">IFERROR(INDEX(lista[FIZETÉS],SMALL(IF(NOT(ISERROR(SEARCH($E$2,lista[NÉV]))),ROW(lista[NÉV])-ROW(lista[#Headers])),ROWS(A$5:A5))),"")</f>
        <v>30000</v>
      </c>
    </row>
    <row r="6" spans="1:7" x14ac:dyDescent="0.25">
      <c r="A6" t="s">
        <v>5</v>
      </c>
      <c r="B6" t="s">
        <v>6</v>
      </c>
      <c r="C6">
        <v>95000</v>
      </c>
      <c r="E6" t="str">
        <f t="array" ref="E6">IFERROR(INDEX(lista[NÉV],SMALL(IF(NOT(ISERROR(SEARCH($E$2,lista[NÉV]))),ROW(lista[NÉV])-ROW(lista[#Headers])),ROWS(A$5:A6))),"")</f>
        <v>Kocsis Ferencné</v>
      </c>
      <c r="F6" t="str">
        <f t="array" ref="F6">IFERROR(INDEX(lista[MUNKAH],SMALL(IF(NOT(ISERROR(SEARCH($E$2,lista[NÉV]))),ROW(lista[NÉV])-ROW(lista[#Headers])),ROWS(A$5:A6))),"")</f>
        <v>MATÁV</v>
      </c>
      <c r="G6">
        <f t="array" ref="G6">IFERROR(INDEX(lista[FIZETÉS],SMALL(IF(NOT(ISERROR(SEARCH($E$2,lista[NÉV]))),ROW(lista[NÉV])-ROW(lista[#Headers])),ROWS(A$5:A6))),"")</f>
        <v>33000</v>
      </c>
    </row>
    <row r="7" spans="1:7" x14ac:dyDescent="0.25">
      <c r="A7" t="s">
        <v>7</v>
      </c>
      <c r="B7" t="s">
        <v>8</v>
      </c>
      <c r="C7">
        <v>120000</v>
      </c>
      <c r="E7" t="str">
        <f t="array" ref="E7">IFERROR(INDEX(lista[NÉV],SMALL(IF(NOT(ISERROR(SEARCH($E$2,lista[NÉV]))),ROW(lista[NÉV])-ROW(lista[#Headers])),ROWS(A$5:A7))),"")</f>
        <v>Eszenyi Renáta</v>
      </c>
      <c r="F7" t="str">
        <f t="array" ref="F7">IFERROR(INDEX(lista[MUNKAH],SMALL(IF(NOT(ISERROR(SEARCH($E$2,lista[NÉV]))),ROW(lista[NÉV])-ROW(lista[#Headers])),ROWS(A$5:A7))),"")</f>
        <v>AGIP</v>
      </c>
      <c r="G7">
        <f t="array" ref="G7">IFERROR(INDEX(lista[FIZETÉS],SMALL(IF(NOT(ISERROR(SEARCH($E$2,lista[NÉV]))),ROW(lista[NÉV])-ROW(lista[#Headers])),ROWS(A$5:A7))),"")</f>
        <v>78000</v>
      </c>
    </row>
    <row r="8" spans="1:7" x14ac:dyDescent="0.25">
      <c r="A8" t="s">
        <v>9</v>
      </c>
      <c r="B8" t="s">
        <v>4</v>
      </c>
      <c r="C8">
        <v>30000</v>
      </c>
      <c r="E8" t="str">
        <f t="array" ref="E8">IFERROR(INDEX(lista[NÉV],SMALL(IF(NOT(ISERROR(SEARCH($E$2,lista[NÉV]))),ROW(lista[NÉV])-ROW(lista[#Headers])),ROWS(A$5:A8))),"")</f>
        <v>Horgász Imre</v>
      </c>
      <c r="F8" t="str">
        <f t="array" ref="F8">IFERROR(INDEX(lista[MUNKAH],SMALL(IF(NOT(ISERROR(SEARCH($E$2,lista[NÉV]))),ROW(lista[NÉV])-ROW(lista[#Headers])),ROWS(A$5:A8))),"")</f>
        <v>KIPSZER</v>
      </c>
      <c r="G8">
        <f t="array" ref="G8">IFERROR(INDEX(lista[FIZETÉS],SMALL(IF(NOT(ISERROR(SEARCH($E$2,lista[NÉV]))),ROW(lista[NÉV])-ROW(lista[#Headers])),ROWS(A$5:A8))),"")</f>
        <v>89000</v>
      </c>
    </row>
    <row r="9" spans="1:7" x14ac:dyDescent="0.25">
      <c r="A9" t="s">
        <v>10</v>
      </c>
      <c r="B9" t="s">
        <v>8</v>
      </c>
      <c r="C9">
        <v>23456</v>
      </c>
      <c r="E9" t="str">
        <f t="array" ref="E9">IFERROR(INDEX(lista[NÉV],SMALL(IF(NOT(ISERROR(SEARCH($E$2,lista[NÉV]))),ROW(lista[NÉV])-ROW(lista[#Headers])),ROWS(A$5:A9))),"")</f>
        <v/>
      </c>
      <c r="F9" t="str">
        <f t="array" ref="F9">IFERROR(INDEX(lista[MUNKAH],SMALL(IF(lista[FIZETÉS]&gt;$E$2,ROW(lista[MUNKAH])-ROW(lista[#Headers])),ROWS(B$5:B9))),"")</f>
        <v/>
      </c>
      <c r="G9" t="str">
        <f t="array" ref="G9">IFERROR(INDEX(lista[FIZETÉS],SMALL(IF(lista[FIZETÉS]&gt;$E$2,ROW(lista[FIZETÉS])-ROW(lista[#Headers])),ROWS(C$5:C9))),"")</f>
        <v/>
      </c>
    </row>
    <row r="10" spans="1:7" x14ac:dyDescent="0.25">
      <c r="A10" t="s">
        <v>11</v>
      </c>
      <c r="B10" t="s">
        <v>12</v>
      </c>
      <c r="C10">
        <v>30067</v>
      </c>
      <c r="E10" t="str">
        <f t="array" ref="E10">IFERROR(INDEX(lista[NÉV],SMALL(IF(lista[FIZETÉS]&gt;$E$2,ROW(lista[NÉV])-ROW(lista[#Headers])),ROWS(A$5:A10))),"")</f>
        <v/>
      </c>
      <c r="F10" t="str">
        <f t="array" ref="F10">IFERROR(INDEX(lista[MUNKAH],SMALL(IF(lista[FIZETÉS]&gt;$E$2,ROW(lista[MUNKAH])-ROW(lista[#Headers])),ROWS(B$5:B10))),"")</f>
        <v/>
      </c>
      <c r="G10" t="str">
        <f t="array" ref="G10">IFERROR(INDEX(lista[FIZETÉS],SMALL(IF(lista[FIZETÉS]&gt;$E$2,ROW(lista[FIZETÉS])-ROW(lista[#Headers])),ROWS(C$5:C10))),"")</f>
        <v/>
      </c>
    </row>
    <row r="11" spans="1:7" x14ac:dyDescent="0.25">
      <c r="A11" t="s">
        <v>13</v>
      </c>
      <c r="B11" t="s">
        <v>6</v>
      </c>
      <c r="C11">
        <v>42311</v>
      </c>
      <c r="E11" t="str">
        <f t="array" ref="E11">IFERROR(INDEX(lista[NÉV],SMALL(IF(lista[FIZETÉS]&gt;$E$2,ROW(lista[NÉV])-ROW(lista[#Headers])),ROWS(A$5:A11))),"")</f>
        <v/>
      </c>
      <c r="F11" t="str">
        <f t="array" ref="F11">IFERROR(INDEX(lista[MUNKAH],SMALL(IF(lista[FIZETÉS]&gt;$E$2,ROW(lista[MUNKAH])-ROW(lista[#Headers])),ROWS(B$5:B11))),"")</f>
        <v/>
      </c>
      <c r="G11" t="str">
        <f t="array" ref="G11">IFERROR(INDEX(lista[FIZETÉS],SMALL(IF(lista[FIZETÉS]&gt;$E$2,ROW(lista[FIZETÉS])-ROW(lista[#Headers])),ROWS(C$5:C11))),"")</f>
        <v/>
      </c>
    </row>
    <row r="12" spans="1:7" x14ac:dyDescent="0.25">
      <c r="A12" t="s">
        <v>14</v>
      </c>
      <c r="B12" t="s">
        <v>8</v>
      </c>
      <c r="C12">
        <v>67000</v>
      </c>
      <c r="E12" t="str">
        <f t="array" ref="E12">IFERROR(INDEX(lista[NÉV],SMALL(IF(lista[FIZETÉS]&gt;$E$2,ROW(lista[NÉV])-ROW(lista[#Headers])),ROWS(A$5:A12))),"")</f>
        <v/>
      </c>
      <c r="F12" t="str">
        <f t="array" ref="F12">IFERROR(INDEX(lista[MUNKAH],SMALL(IF(lista[FIZETÉS]&gt;$E$2,ROW(lista[MUNKAH])-ROW(lista[#Headers])),ROWS(B$5:B12))),"")</f>
        <v/>
      </c>
      <c r="G12" t="str">
        <f t="array" ref="G12">IFERROR(INDEX(lista[FIZETÉS],SMALL(IF(lista[FIZETÉS]&gt;$E$2,ROW(lista[FIZETÉS])-ROW(lista[#Headers])),ROWS(C$5:C12))),"")</f>
        <v/>
      </c>
    </row>
    <row r="13" spans="1:7" x14ac:dyDescent="0.25">
      <c r="A13" t="s">
        <v>15</v>
      </c>
      <c r="B13" t="s">
        <v>12</v>
      </c>
      <c r="C13">
        <v>39000</v>
      </c>
      <c r="E13" t="str">
        <f t="array" ref="E13">IFERROR(INDEX(lista[NÉV],SMALL(IF(lista[FIZETÉS]&gt;$E$2,ROW(lista[NÉV])-ROW(lista[#Headers])),ROWS(A$5:A13))),"")</f>
        <v/>
      </c>
      <c r="F13" t="str">
        <f t="array" ref="F13">IFERROR(INDEX(lista[MUNKAH],SMALL(IF(lista[FIZETÉS]&gt;$E$2,ROW(lista[MUNKAH])-ROW(lista[#Headers])),ROWS(B$5:B13))),"")</f>
        <v/>
      </c>
      <c r="G13" t="str">
        <f t="array" ref="G13">IFERROR(INDEX(lista[FIZETÉS],SMALL(IF(lista[FIZETÉS]&gt;$E$2,ROW(lista[FIZETÉS])-ROW(lista[#Headers])),ROWS(C$5:C13))),"")</f>
        <v/>
      </c>
    </row>
    <row r="14" spans="1:7" x14ac:dyDescent="0.25">
      <c r="A14" t="s">
        <v>16</v>
      </c>
      <c r="B14" t="s">
        <v>17</v>
      </c>
      <c r="C14">
        <v>45000</v>
      </c>
      <c r="E14" t="str">
        <f t="array" ref="E14">IFERROR(INDEX(lista[NÉV],SMALL(IF(lista[FIZETÉS]&gt;$E$2,ROW(lista[NÉV])-ROW(lista[#Headers])),ROWS(A$5:A14))),"")</f>
        <v/>
      </c>
      <c r="F14" t="str">
        <f t="array" ref="F14">IFERROR(INDEX(lista[MUNKAH],SMALL(IF(lista[FIZETÉS]&gt;$E$2,ROW(lista[MUNKAH])-ROW(lista[#Headers])),ROWS(B$5:B14))),"")</f>
        <v/>
      </c>
      <c r="G14" t="str">
        <f t="array" ref="G14">IFERROR(INDEX(lista[FIZETÉS],SMALL(IF(lista[FIZETÉS]&gt;$E$2,ROW(lista[FIZETÉS])-ROW(lista[#Headers])),ROWS(C$5:C14))),"")</f>
        <v/>
      </c>
    </row>
    <row r="15" spans="1:7" x14ac:dyDescent="0.25">
      <c r="A15" t="s">
        <v>18</v>
      </c>
      <c r="B15" t="s">
        <v>17</v>
      </c>
      <c r="C15">
        <v>33000</v>
      </c>
      <c r="E15" t="str">
        <f t="array" ref="E15">IFERROR(INDEX(lista[NÉV],SMALL(IF(lista[FIZETÉS]&gt;$E$2,ROW(lista[NÉV])-ROW(lista[#Headers])),ROWS(A$5:A15))),"")</f>
        <v/>
      </c>
      <c r="F15" t="str">
        <f t="array" ref="F15">IFERROR(INDEX(lista[MUNKAH],SMALL(IF(lista[FIZETÉS]&gt;$E$2,ROW(lista[MUNKAH])-ROW(lista[#Headers])),ROWS(B$5:B15))),"")</f>
        <v/>
      </c>
      <c r="G15" t="str">
        <f t="array" ref="G15">IFERROR(INDEX(lista[FIZETÉS],SMALL(IF(lista[FIZETÉS]&gt;$E$2,ROW(lista[FIZETÉS])-ROW(lista[#Headers])),ROWS(C$5:C15))),"")</f>
        <v/>
      </c>
    </row>
    <row r="16" spans="1:7" x14ac:dyDescent="0.25">
      <c r="A16" t="s">
        <v>19</v>
      </c>
      <c r="B16" t="s">
        <v>17</v>
      </c>
      <c r="C16">
        <v>105000</v>
      </c>
      <c r="E16" t="str">
        <f t="array" ref="E16">IFERROR(INDEX(lista[NÉV],SMALL(IF(lista[FIZETÉS]&gt;$E$2,ROW(lista[NÉV])-ROW(lista[#Headers])),ROWS(A$5:A16))),"")</f>
        <v/>
      </c>
      <c r="F16" t="str">
        <f t="array" ref="F16">IFERROR(INDEX(lista[MUNKAH],SMALL(IF(lista[FIZETÉS]&gt;$E$2,ROW(lista[MUNKAH])-ROW(lista[#Headers])),ROWS(B$5:B16))),"")</f>
        <v/>
      </c>
      <c r="G16" t="str">
        <f t="array" ref="G16">IFERROR(INDEX(lista[FIZETÉS],SMALL(IF(lista[FIZETÉS]&gt;$E$2,ROW(lista[FIZETÉS])-ROW(lista[#Headers])),ROWS(C$5:C16))),"")</f>
        <v/>
      </c>
    </row>
    <row r="17" spans="1:7" x14ac:dyDescent="0.25">
      <c r="A17" t="s">
        <v>20</v>
      </c>
      <c r="B17" t="s">
        <v>8</v>
      </c>
      <c r="C17">
        <v>50000</v>
      </c>
      <c r="E17" t="str">
        <f t="array" ref="E17">IFERROR(INDEX(lista[NÉV],SMALL(IF(lista[FIZETÉS]&gt;$E$2,ROW(lista[NÉV])-ROW(lista[#Headers])),ROWS(A$5:A17))),"")</f>
        <v/>
      </c>
      <c r="F17" t="str">
        <f t="array" ref="F17">IFERROR(INDEX(lista[MUNKAH],SMALL(IF(lista[FIZETÉS]&gt;$E$2,ROW(lista[MUNKAH])-ROW(lista[#Headers])),ROWS(B$5:B17))),"")</f>
        <v/>
      </c>
      <c r="G17" t="str">
        <f t="array" ref="G17">IFERROR(INDEX(lista[FIZETÉS],SMALL(IF(lista[FIZETÉS]&gt;$E$2,ROW(lista[FIZETÉS])-ROW(lista[#Headers])),ROWS(C$5:C17))),"")</f>
        <v/>
      </c>
    </row>
    <row r="18" spans="1:7" x14ac:dyDescent="0.25">
      <c r="A18" t="s">
        <v>21</v>
      </c>
      <c r="B18" t="s">
        <v>6</v>
      </c>
      <c r="C18">
        <v>33000</v>
      </c>
      <c r="E18" t="str">
        <f t="array" ref="E18">IFERROR(INDEX(lista[NÉV],SMALL(IF(lista[FIZETÉS]&gt;$E$2,ROW(lista[NÉV])-ROW(lista[#Headers])),ROWS(A$5:A18))),"")</f>
        <v/>
      </c>
      <c r="F18" t="str">
        <f t="array" ref="F18">IFERROR(INDEX(lista[MUNKAH],SMALL(IF(lista[FIZETÉS]&gt;$E$2,ROW(lista[MUNKAH])-ROW(lista[#Headers])),ROWS(B$5:B18))),"")</f>
        <v/>
      </c>
      <c r="G18" t="str">
        <f t="array" ref="G18">IFERROR(INDEX(lista[FIZETÉS],SMALL(IF(lista[FIZETÉS]&gt;$E$2,ROW(lista[FIZETÉS])-ROW(lista[#Headers])),ROWS(C$5:C18))),"")</f>
        <v/>
      </c>
    </row>
    <row r="19" spans="1:7" x14ac:dyDescent="0.25">
      <c r="A19" t="s">
        <v>22</v>
      </c>
      <c r="B19" t="s">
        <v>8</v>
      </c>
      <c r="C19">
        <v>31000</v>
      </c>
      <c r="E19" t="str">
        <f t="array" ref="E19">IFERROR(INDEX(lista[NÉV],SMALL(IF(lista[FIZETÉS]&gt;$E$2,ROW(lista[NÉV])-ROW(lista[#Headers])),ROWS(A$5:A19))),"")</f>
        <v/>
      </c>
      <c r="F19" t="str">
        <f t="array" ref="F19">IFERROR(INDEX(lista[MUNKAH],SMALL(IF(lista[FIZETÉS]&gt;$E$2,ROW(lista[MUNKAH])-ROW(lista[#Headers])),ROWS(B$5:B19))),"")</f>
        <v/>
      </c>
      <c r="G19" t="str">
        <f t="array" ref="G19">IFERROR(INDEX(lista[FIZETÉS],SMALL(IF(lista[FIZETÉS]&gt;$E$2,ROW(lista[FIZETÉS])-ROW(lista[#Headers])),ROWS(C$5:C19))),"")</f>
        <v/>
      </c>
    </row>
    <row r="20" spans="1:7" x14ac:dyDescent="0.25">
      <c r="A20" t="s">
        <v>23</v>
      </c>
      <c r="B20" t="s">
        <v>4</v>
      </c>
      <c r="C20">
        <v>45600</v>
      </c>
      <c r="E20" t="str">
        <f t="array" ref="E20">IFERROR(INDEX(lista[NÉV],SMALL(IF(lista[FIZETÉS]&gt;$E$2,ROW(lista[NÉV])-ROW(lista[#Headers])),ROWS(A$5:A20))),"")</f>
        <v/>
      </c>
      <c r="F20" t="str">
        <f t="array" ref="F20">IFERROR(INDEX(lista[MUNKAH],SMALL(IF(lista[FIZETÉS]&gt;$E$2,ROW(lista[MUNKAH])-ROW(lista[#Headers])),ROWS(B$5:B20))),"")</f>
        <v/>
      </c>
      <c r="G20" t="str">
        <f t="array" ref="G20">IFERROR(INDEX(lista[FIZETÉS],SMALL(IF(lista[FIZETÉS]&gt;$E$2,ROW(lista[FIZETÉS])-ROW(lista[#Headers])),ROWS(C$5:C20))),"")</f>
        <v/>
      </c>
    </row>
    <row r="21" spans="1:7" x14ac:dyDescent="0.25">
      <c r="A21" t="s">
        <v>24</v>
      </c>
      <c r="B21" t="s">
        <v>12</v>
      </c>
      <c r="C21">
        <v>68000</v>
      </c>
      <c r="E21" t="str">
        <f t="array" ref="E21">IFERROR(INDEX(lista[NÉV],SMALL(IF(lista[FIZETÉS]&gt;$E$2,ROW(lista[NÉV])-ROW(lista[#Headers])),ROWS(A$5:A21))),"")</f>
        <v/>
      </c>
      <c r="F21" t="str">
        <f t="array" ref="F21">IFERROR(INDEX(lista[MUNKAH],SMALL(IF(lista[FIZETÉS]&gt;$E$2,ROW(lista[MUNKAH])-ROW(lista[#Headers])),ROWS(B$5:B21))),"")</f>
        <v/>
      </c>
      <c r="G21" t="str">
        <f t="array" ref="G21">IFERROR(INDEX(lista[FIZETÉS],SMALL(IF(lista[FIZETÉS]&gt;$E$2,ROW(lista[FIZETÉS])-ROW(lista[#Headers])),ROWS(C$5:C21))),"")</f>
        <v/>
      </c>
    </row>
    <row r="22" spans="1:7" x14ac:dyDescent="0.25">
      <c r="A22" t="s">
        <v>25</v>
      </c>
      <c r="B22" t="s">
        <v>17</v>
      </c>
      <c r="C22">
        <v>50000</v>
      </c>
      <c r="E22" t="str">
        <f t="array" ref="E22">IFERROR(INDEX(lista[NÉV],SMALL(IF(lista[FIZETÉS]&gt;$E$2,ROW(lista[NÉV])-ROW(lista[#Headers])),ROWS(A$5:A22))),"")</f>
        <v/>
      </c>
      <c r="F22" t="str">
        <f t="array" ref="F22">IFERROR(INDEX(lista[MUNKAH],SMALL(IF(lista[FIZETÉS]&gt;$E$2,ROW(lista[MUNKAH])-ROW(lista[#Headers])),ROWS(B$5:B22))),"")</f>
        <v/>
      </c>
      <c r="G22" t="str">
        <f t="array" ref="G22">IFERROR(INDEX(lista[FIZETÉS],SMALL(IF(lista[FIZETÉS]&gt;$E$2,ROW(lista[FIZETÉS])-ROW(lista[#Headers])),ROWS(C$5:C22))),"")</f>
        <v/>
      </c>
    </row>
    <row r="23" spans="1:7" x14ac:dyDescent="0.25">
      <c r="A23" t="s">
        <v>46</v>
      </c>
      <c r="B23" t="s">
        <v>6</v>
      </c>
      <c r="C23">
        <v>50000</v>
      </c>
      <c r="E23" t="str">
        <f t="array" ref="E23">IFERROR(INDEX(lista[NÉV],SMALL(IF(lista[FIZETÉS]&gt;$E$2,ROW(lista[NÉV])-ROW(lista[#Headers])),ROWS(A$5:A23))),"")</f>
        <v/>
      </c>
      <c r="F23" t="str">
        <f t="array" ref="F23">IFERROR(INDEX(lista[MUNKAH],SMALL(IF(lista[FIZETÉS]&gt;$E$2,ROW(lista[MUNKAH])-ROW(lista[#Headers])),ROWS(B$5:B23))),"")</f>
        <v/>
      </c>
      <c r="G23" t="str">
        <f t="array" ref="G23">IFERROR(INDEX(lista[FIZETÉS],SMALL(IF(lista[FIZETÉS]&gt;$E$2,ROW(lista[FIZETÉS])-ROW(lista[#Headers])),ROWS(C$5:C23))),"")</f>
        <v/>
      </c>
    </row>
    <row r="24" spans="1:7" x14ac:dyDescent="0.25">
      <c r="A24" t="s">
        <v>26</v>
      </c>
      <c r="B24" t="s">
        <v>4</v>
      </c>
      <c r="C24">
        <v>78000</v>
      </c>
      <c r="E24" t="str">
        <f t="array" ref="E24">IFERROR(INDEX(lista[NÉV],SMALL(IF(lista[FIZETÉS]&gt;$E$2,ROW(lista[NÉV])-ROW(lista[#Headers])),ROWS(A$5:A24))),"")</f>
        <v/>
      </c>
      <c r="F24" t="str">
        <f t="array" ref="F24">IFERROR(INDEX(lista[MUNKAH],SMALL(IF(lista[FIZETÉS]&gt;$E$2,ROW(lista[MUNKAH])-ROW(lista[#Headers])),ROWS(B$5:B24))),"")</f>
        <v/>
      </c>
      <c r="G24" t="str">
        <f t="array" ref="G24">IFERROR(INDEX(lista[FIZETÉS],SMALL(IF(lista[FIZETÉS]&gt;$E$2,ROW(lista[FIZETÉS])-ROW(lista[#Headers])),ROWS(C$5:C24))),"")</f>
        <v/>
      </c>
    </row>
    <row r="25" spans="1:7" x14ac:dyDescent="0.25">
      <c r="A25" t="s">
        <v>27</v>
      </c>
      <c r="B25" t="s">
        <v>28</v>
      </c>
      <c r="C25">
        <v>30000</v>
      </c>
      <c r="E25" t="str">
        <f t="array" ref="E25">IFERROR(INDEX(lista[NÉV],SMALL(IF(lista[FIZETÉS]&gt;$E$2,ROW(lista[NÉV])-ROW(lista[#Headers])),ROWS(A$5:A25))),"")</f>
        <v/>
      </c>
      <c r="F25" t="str">
        <f t="array" ref="F25">IFERROR(INDEX(lista[MUNKAH],SMALL(IF(lista[FIZETÉS]&gt;$E$2,ROW(lista[MUNKAH])-ROW(lista[#Headers])),ROWS(B$5:B25))),"")</f>
        <v/>
      </c>
      <c r="G25" t="str">
        <f t="array" ref="G25">IFERROR(INDEX(lista[FIZETÉS],SMALL(IF(lista[FIZETÉS]&gt;$E$2,ROW(lista[FIZETÉS])-ROW(lista[#Headers])),ROWS(C$5:C25))),"")</f>
        <v/>
      </c>
    </row>
    <row r="26" spans="1:7" x14ac:dyDescent="0.25">
      <c r="A26" t="s">
        <v>29</v>
      </c>
      <c r="B26" t="s">
        <v>28</v>
      </c>
      <c r="C26">
        <v>50000</v>
      </c>
      <c r="E26" t="str">
        <f t="array" ref="E26">IFERROR(INDEX(lista[NÉV],SMALL(IF(lista[FIZETÉS]&gt;$E$2,ROW(lista[NÉV])-ROW(lista[#Headers])),ROWS(A$5:A26))),"")</f>
        <v/>
      </c>
      <c r="F26" t="str">
        <f t="array" ref="F26">IFERROR(INDEX(lista[MUNKAH],SMALL(IF(lista[FIZETÉS]&gt;$E$2,ROW(lista[MUNKAH])-ROW(lista[#Headers])),ROWS(B$5:B26))),"")</f>
        <v/>
      </c>
      <c r="G26" t="str">
        <f t="array" ref="G26">IFERROR(INDEX(lista[FIZETÉS],SMALL(IF(lista[FIZETÉS]&gt;$E$2,ROW(lista[FIZETÉS])-ROW(lista[#Headers])),ROWS(C$5:C26))),"")</f>
        <v/>
      </c>
    </row>
    <row r="27" spans="1:7" x14ac:dyDescent="0.25">
      <c r="A27" t="s">
        <v>30</v>
      </c>
      <c r="B27" t="s">
        <v>28</v>
      </c>
      <c r="C27">
        <v>35754</v>
      </c>
      <c r="E27" t="str">
        <f t="array" ref="E27">IFERROR(INDEX(lista[NÉV],SMALL(IF(lista[FIZETÉS]&gt;$E$2,ROW(lista[NÉV])-ROW(lista[#Headers])),ROWS(A$5:A27))),"")</f>
        <v/>
      </c>
      <c r="F27" t="str">
        <f t="array" ref="F27">IFERROR(INDEX(lista[MUNKAH],SMALL(IF(lista[FIZETÉS]&gt;$E$2,ROW(lista[MUNKAH])-ROW(lista[#Headers])),ROWS(B$5:B27))),"")</f>
        <v/>
      </c>
      <c r="G27" t="str">
        <f t="array" ref="G27">IFERROR(INDEX(lista[FIZETÉS],SMALL(IF(lista[FIZETÉS]&gt;$E$2,ROW(lista[FIZETÉS])-ROW(lista[#Headers])),ROWS(C$5:C27))),"")</f>
        <v/>
      </c>
    </row>
    <row r="28" spans="1:7" x14ac:dyDescent="0.25">
      <c r="A28" t="s">
        <v>31</v>
      </c>
      <c r="B28" t="s">
        <v>6</v>
      </c>
      <c r="C28">
        <v>40000</v>
      </c>
      <c r="E28" t="str">
        <f t="array" ref="E28">IFERROR(INDEX(lista[NÉV],SMALL(IF(lista[FIZETÉS]&gt;$E$2,ROW(lista[NÉV])-ROW(lista[#Headers])),ROWS(A$5:A28))),"")</f>
        <v/>
      </c>
      <c r="F28" t="str">
        <f t="array" ref="F28">IFERROR(INDEX(lista[MUNKAH],SMALL(IF(lista[FIZETÉS]&gt;$E$2,ROW(lista[MUNKAH])-ROW(lista[#Headers])),ROWS(B$5:B28))),"")</f>
        <v/>
      </c>
      <c r="G28" t="str">
        <f t="array" ref="G28">IFERROR(INDEX(lista[FIZETÉS],SMALL(IF(lista[FIZETÉS]&gt;$E$2,ROW(lista[FIZETÉS])-ROW(lista[#Headers])),ROWS(C$5:C28))),"")</f>
        <v/>
      </c>
    </row>
    <row r="29" spans="1:7" x14ac:dyDescent="0.25">
      <c r="A29" t="s">
        <v>32</v>
      </c>
      <c r="B29" t="s">
        <v>6</v>
      </c>
      <c r="C29">
        <v>89000</v>
      </c>
      <c r="E29" t="str">
        <f t="array" ref="E29">IFERROR(INDEX(lista[NÉV],SMALL(IF(lista[FIZETÉS]&gt;$E$2,ROW(lista[NÉV])-ROW(lista[#Headers])),ROWS(A$5:A29))),"")</f>
        <v/>
      </c>
      <c r="F29" t="str">
        <f t="array" ref="F29">IFERROR(INDEX(lista[MUNKAH],SMALL(IF(lista[FIZETÉS]&gt;$E$2,ROW(lista[MUNKAH])-ROW(lista[#Headers])),ROWS(B$5:B29))),"")</f>
        <v/>
      </c>
      <c r="G29" t="str">
        <f t="array" ref="G29">IFERROR(INDEX(lista[FIZETÉS],SMALL(IF(lista[FIZETÉS]&gt;$E$2,ROW(lista[FIZETÉS])-ROW(lista[#Headers])),ROWS(C$5:C29))),"")</f>
        <v/>
      </c>
    </row>
    <row r="30" spans="1:7" x14ac:dyDescent="0.25">
      <c r="A30" t="s">
        <v>33</v>
      </c>
      <c r="B30" t="s">
        <v>28</v>
      </c>
      <c r="C30">
        <v>35000</v>
      </c>
      <c r="E30" t="str">
        <f t="array" ref="E30">IFERROR(INDEX(lista[NÉV],SMALL(IF(lista[FIZETÉS]&gt;$E$2,ROW(lista[NÉV])-ROW(lista[#Headers])),ROWS(A$5:A30))),"")</f>
        <v/>
      </c>
      <c r="F30" t="str">
        <f t="array" ref="F30">IFERROR(INDEX(lista[MUNKAH],SMALL(IF(lista[FIZETÉS]&gt;$E$2,ROW(lista[MUNKAH])-ROW(lista[#Headers])),ROWS(B$5:B30))),"")</f>
        <v/>
      </c>
      <c r="G30" t="str">
        <f t="array" ref="G30">IFERROR(INDEX(lista[FIZETÉS],SMALL(IF(lista[FIZETÉS]&gt;$E$2,ROW(lista[FIZETÉS])-ROW(lista[#Headers])),ROWS(C$5:C30))),"")</f>
        <v/>
      </c>
    </row>
    <row r="31" spans="1:7" x14ac:dyDescent="0.25">
      <c r="A31" t="s">
        <v>34</v>
      </c>
      <c r="B31" t="s">
        <v>17</v>
      </c>
      <c r="C31">
        <v>50000</v>
      </c>
      <c r="E31" t="str">
        <f t="array" ref="E31">IFERROR(INDEX(lista[NÉV],SMALL(IF(lista[FIZETÉS]&gt;$E$2,ROW(lista[NÉV])-ROW(lista[#Headers])),ROWS(A$5:A31))),"")</f>
        <v/>
      </c>
      <c r="F31" t="str">
        <f t="array" ref="F31">IFERROR(INDEX(lista[MUNKAH],SMALL(IF(lista[FIZETÉS]&gt;$E$2,ROW(lista[MUNKAH])-ROW(lista[#Headers])),ROWS(B$5:B31))),"")</f>
        <v/>
      </c>
      <c r="G31" t="str">
        <f t="array" ref="G31">IFERROR(INDEX(lista[FIZETÉS],SMALL(IF(lista[FIZETÉS]&gt;$E$2,ROW(lista[FIZETÉS])-ROW(lista[#Headers])),ROWS(C$5:C31))),"")</f>
        <v/>
      </c>
    </row>
    <row r="32" spans="1:7" x14ac:dyDescent="0.25">
      <c r="A32" t="s">
        <v>35</v>
      </c>
      <c r="B32" t="s">
        <v>28</v>
      </c>
      <c r="C32">
        <v>28000</v>
      </c>
    </row>
    <row r="33" spans="1:3" x14ac:dyDescent="0.25">
      <c r="A33" t="s">
        <v>36</v>
      </c>
      <c r="B33" t="s">
        <v>17</v>
      </c>
      <c r="C33">
        <v>30000</v>
      </c>
    </row>
    <row r="34" spans="1:3" x14ac:dyDescent="0.25">
      <c r="A34" t="s">
        <v>37</v>
      </c>
      <c r="B34" t="s">
        <v>12</v>
      </c>
      <c r="C34">
        <v>67000</v>
      </c>
    </row>
    <row r="35" spans="1:3" x14ac:dyDescent="0.25">
      <c r="A35" t="s">
        <v>38</v>
      </c>
      <c r="B35" t="s">
        <v>8</v>
      </c>
      <c r="C35">
        <v>43000</v>
      </c>
    </row>
    <row r="36" spans="1:3" x14ac:dyDescent="0.25">
      <c r="A36" t="s">
        <v>39</v>
      </c>
      <c r="B36" t="s">
        <v>17</v>
      </c>
      <c r="C36">
        <v>50000</v>
      </c>
    </row>
    <row r="37" spans="1:3" x14ac:dyDescent="0.25">
      <c r="A37" t="s">
        <v>40</v>
      </c>
      <c r="B37" t="s">
        <v>6</v>
      </c>
      <c r="C37">
        <v>30000</v>
      </c>
    </row>
    <row r="38" spans="1:3" x14ac:dyDescent="0.25">
      <c r="A38" t="s">
        <v>41</v>
      </c>
      <c r="B38" t="s">
        <v>17</v>
      </c>
      <c r="C38">
        <v>99000</v>
      </c>
    </row>
    <row r="39" spans="1:3" x14ac:dyDescent="0.25">
      <c r="A39" t="s">
        <v>42</v>
      </c>
      <c r="B39" t="s">
        <v>28</v>
      </c>
      <c r="C39">
        <v>30000</v>
      </c>
    </row>
    <row r="40" spans="1:3" x14ac:dyDescent="0.25">
      <c r="A40" t="s">
        <v>43</v>
      </c>
      <c r="B40" t="s">
        <v>6</v>
      </c>
      <c r="C40">
        <v>30000</v>
      </c>
    </row>
  </sheetData>
  <conditionalFormatting sqref="E5:G19">
    <cfRule type="expression" dxfId="0" priority="2">
      <formula>E5&lt;&gt;""</formula>
    </cfRule>
  </conditionalFormatting>
  <conditionalFormatting sqref="E20:G23">
    <cfRule type="expression" dxfId="2" priority="1">
      <formula>E20&lt;&gt;""</formula>
    </cfRule>
  </conditionalFormatting>
  <pageMargins left="0.7" right="0.7" top="0.75" bottom="0.75" header="0.3" footer="0.3"/>
  <pageSetup paperSize="9" orientation="portrait" horizontalDpi="0" verticalDpi="0" r:id="rId1"/>
  <ignoredErrors>
    <ignoredError sqref="G9:G31" formulaRang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Szures keplette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MUA</dc:creator>
  <cp:lastModifiedBy>Rendszergazda</cp:lastModifiedBy>
  <dcterms:created xsi:type="dcterms:W3CDTF">2014-11-18T19:26:19Z</dcterms:created>
  <dcterms:modified xsi:type="dcterms:W3CDTF">2016-09-21T22:23:34Z</dcterms:modified>
</cp:coreProperties>
</file>